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655" windowHeight="11955" firstSheet="3" activeTab="3"/>
  </bookViews>
  <sheets>
    <sheet name="Сводная таблица - расходы" sheetId="1" r:id="rId1"/>
    <sheet name="Исходные данные - расходы" sheetId="2" r:id="rId2"/>
    <sheet name="Бюджеты доходов" sheetId="3" r:id="rId3"/>
    <sheet name="Статистические данные" sheetId="4" r:id="rId4"/>
    <sheet name="Иркутск Братск в динамике" sheetId="5" r:id="rId5"/>
    <sheet name="Бюджеты 2010" sheetId="6" r:id="rId6"/>
    <sheet name="Сводные таблицы" sheetId="7" r:id="rId7"/>
    <sheet name="Исходные данные" sheetId="8" r:id="rId8"/>
  </sheets>
  <definedNames>
    <definedName name="_xlnm._FilterDatabase" localSheetId="5" hidden="1">'Бюджеты 2010'!$A$2:$G$54</definedName>
    <definedName name="_xlnm._FilterDatabase" localSheetId="4" hidden="1">'Иркутск Братск в динамике'!$A$2:$K$55</definedName>
  </definedNames>
  <calcPr fullCalcOnLoad="1"/>
  <pivotCaches>
    <pivotCache cacheId="1" r:id="rId9"/>
  </pivotCaches>
</workbook>
</file>

<file path=xl/sharedStrings.xml><?xml version="1.0" encoding="utf-8"?>
<sst xmlns="http://schemas.openxmlformats.org/spreadsheetml/2006/main" count="2067" uniqueCount="336">
  <si>
    <t>Функциональная статья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</si>
  <si>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</si>
  <si>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</si>
  <si>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</si>
  <si>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</si>
  <si>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</si>
  <si>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</si>
  <si>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</si>
  <si>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</si>
  <si>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</si>
  <si>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</si>
  <si>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</si>
  <si>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Обслуживание государственного и муниципального долга</t>
  </si>
  <si>
    <t>11</t>
  </si>
  <si>
    <t>Резервные фонды</t>
  </si>
  <si>
    <t>12</t>
  </si>
  <si>
    <t>Другие общегосударственные вопросы</t>
  </si>
  <si>
    <t>14</t>
  </si>
  <si>
    <t xml:space="preserve">Национальная безопасность и правоохранительная деятельность 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</si>
  <si>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</si>
  <si>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</si>
  <si>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</si>
  <si>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</si>
  <si>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</si>
  <si>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</si>
  <si>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Лесное хозяйство</t>
  </si>
  <si>
    <t>07</t>
  </si>
  <si>
    <t>Связь и информатика</t>
  </si>
  <si>
    <t>10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</si>
  <si>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</si>
  <si>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</si>
  <si>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</si>
  <si>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</si>
  <si>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</si>
  <si>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</si>
  <si>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</si>
  <si>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</si>
  <si>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</si>
  <si>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</si>
  <si>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</si>
  <si>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</si>
  <si>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</si>
  <si>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</si>
  <si>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</si>
  <si>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</si>
  <si>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08</t>
  </si>
  <si>
    <t>Культура</t>
  </si>
  <si>
    <t>Телевидение и радиовещание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</si>
  <si>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</si>
  <si>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</si>
  <si>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</si>
  <si>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</si>
  <si>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</si>
  <si>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</si>
  <si>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</si>
  <si>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</si>
  <si>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</si>
  <si>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</si>
  <si>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</si>
  <si>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</si>
  <si>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</si>
  <si>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Итого</t>
  </si>
  <si>
    <t>00</t>
  </si>
  <si>
    <t>Судебная система</t>
  </si>
  <si>
    <t>Названия строк</t>
  </si>
  <si>
    <t>(пусто)</t>
  </si>
  <si>
    <t>Названия столбцов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</si>
  <si>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</si>
  <si>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</si>
  <si>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</si>
  <si>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</si>
  <si>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</si>
  <si>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</si>
  <si>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</si>
  <si>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</si>
  <si>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</si>
  <si>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</si>
  <si>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ЖИЛИЩНО-КОММУНАЛЬНОЕ ХОЗЯЙСТВО</t>
  </si>
  <si>
    <t>ОХРАНА ОКРУЖАЮЩЕЙ СРЕДЫ</t>
  </si>
  <si>
    <t>ОБРАЗОВАНИЕ</t>
  </si>
  <si>
    <t>КУЛЬТУРА, КИНЕМАТОГРАФИЯ И СРЕДСТВА МАССОВОЙ ИНФОРМАЦИИ</t>
  </si>
  <si>
    <t>ЗДРАВООХРАНЕНИЕ, ФИЗИЧЕСКАЯ КУЛЬТУРА И СПОРТ</t>
  </si>
  <si>
    <t>Скорая медицинская помощь</t>
  </si>
  <si>
    <t>СОЦИАЛЬНАЯ ПОЛИТИКА</t>
  </si>
  <si>
    <t>ВСЕГО:</t>
  </si>
  <si>
    <t/>
  </si>
  <si>
    <t>Иркутск</t>
  </si>
  <si>
    <t>Братск</t>
  </si>
  <si>
    <t>Другие вопросы в области культуры, кинематографии и средств массовой информации</t>
  </si>
  <si>
    <t>Национальная оборона</t>
  </si>
  <si>
    <t>Национальная безопасность и правоохранительная деятельность</t>
  </si>
  <si>
    <t xml:space="preserve"> Жилищно-коммунальное хозяйство</t>
  </si>
  <si>
    <t>Культура, кинематография,средства массовой информации</t>
  </si>
  <si>
    <t>Здравоохранение, физическая культура  и спорт</t>
  </si>
  <si>
    <t>Год</t>
  </si>
  <si>
    <t>Город</t>
  </si>
  <si>
    <t>Раздел</t>
  </si>
  <si>
    <t>Подраздел</t>
  </si>
  <si>
    <t>Сумма по полю Сумма</t>
  </si>
  <si>
    <t>ЖИЛИЩНО-КОММУНАЛЬНОЕ ХАЗЯЙСТВО</t>
  </si>
  <si>
    <t>Бюджет 2010, тыс. руб</t>
  </si>
  <si>
    <t>Приведенный бюджет, руб./жителя</t>
  </si>
  <si>
    <t>Функционирование представительных органов муниципальных образований</t>
  </si>
  <si>
    <t>Функционирование  местных администраций</t>
  </si>
  <si>
    <t>Функционирование высшего должностного лица муниципального образования</t>
  </si>
  <si>
    <t>Наименование затрат</t>
  </si>
  <si>
    <t>Код подраздела</t>
  </si>
  <si>
    <t>Код раздела</t>
  </si>
  <si>
    <t>Рост/падение</t>
  </si>
  <si>
    <t xml:space="preserve">Наименование кодов доходов 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</si>
  <si>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</si>
  <si>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</si>
  <si>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</si>
  <si>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</si>
  <si>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</si>
  <si>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</si>
  <si>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</si>
  <si>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</si>
  <si>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</si>
  <si>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</si>
  <si>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</si>
  <si>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</si>
  <si>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</si>
  <si>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</si>
  <si>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</si>
  <si>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</si>
  <si>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Земельный налог</t>
  </si>
  <si>
    <t>1 06 06000 00 0000 110</t>
  </si>
  <si>
    <t>Государственная пошлина</t>
  </si>
  <si>
    <t>1 08 00000 00 0000 000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</si>
  <si>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</si>
  <si>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</si>
  <si>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</si>
  <si>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</si>
  <si>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муниципального имущества (за исключением имущества автономных учреждений, а также имущества государственных и  муниципальных унитарных предприятий, в том числе казенных)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</si>
  <si>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</si>
  <si>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</si>
  <si>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</si>
  <si>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</si>
  <si>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1 11 05020 00 0000 120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</si>
  <si>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</si>
  <si>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1 11 05030 00 0000 120</t>
  </si>
  <si>
    <t>Платежи от государственных и муниципальных унитарных предприятий</t>
  </si>
  <si>
    <t>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</si>
  <si>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 обязательных платежей</t>
  </si>
  <si>
    <t>1 11 07010 00 0000 120</t>
  </si>
  <si>
    <r>
      <t>Прочие доходы от использования имущества и 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</t>
    </r>
    <r>
      <rPr>
        <sz val="9"/>
        <rFont val="Courier New"/>
        <family val="3"/>
      </rPr>
      <t>)</t>
    </r>
  </si>
  <si>
    <t>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</si>
  <si>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</si>
  <si>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</si>
  <si>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</si>
  <si>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</si>
  <si>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</si>
  <si>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</si>
  <si>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Доходы от оказания платных услуг и компенсации затрат государства</t>
  </si>
  <si>
    <t>1 13 00000 00 0000 000</t>
  </si>
  <si>
    <t>Лицензионные сборы</t>
  </si>
  <si>
    <t>1 13 02000 00 0000 130</t>
  </si>
  <si>
    <t xml:space="preserve">Прочие доходы от оказания платных услуг и компенсации затрат государства </t>
  </si>
  <si>
    <t>1 13 03000 00 0000 130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</si>
  <si>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</si>
  <si>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</si>
  <si>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</si>
  <si>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</si>
  <si>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</si>
  <si>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</si>
  <si>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Штрафы, санкции, возмещение ущерба</t>
  </si>
  <si>
    <t>1 16 00000 00 0000 000</t>
  </si>
  <si>
    <t>Прочие неналоговые доходы</t>
  </si>
  <si>
    <t>1 17 00000 00 0000 000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</si>
  <si>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</si>
  <si>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</si>
  <si>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</si>
  <si>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</si>
  <si>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</si>
  <si>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Дотации бюджетам городских округов на выравнивание бюджетной обеспеченности (фонд финансовой поддержки поселений Иркутской области)</t>
  </si>
  <si>
    <t>Дотации бюджетам городских округов на выравнивание бюджетной обеспеченности (фонд финансовой поддержки муниципальных районов (городских округов) Иркутской области)</t>
  </si>
  <si>
    <t>Субсидии бюджетам субъектов Российской Федерации и муниципальных образований (межбюджетные субсидии)</t>
  </si>
  <si>
    <t xml:space="preserve">2 02 02000 00 0000 151 </t>
  </si>
  <si>
    <t>Субсидии бюджетам городских округов на обеспечение жильем молодых семей (областная государственная социальная программа «Молодым семьям – доступное жилье» на 2005–2019 годы)</t>
  </si>
  <si>
    <t xml:space="preserve">2 02 02008 04 0000 151 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</si>
  <si>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</si>
  <si>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2 02 02024 04 0000 151 </t>
  </si>
  <si>
    <t>Субсидии бюджетам городских округов на комплектование книжных фондов библиотек муниципальных образований (за счет средств федерального бюджета)</t>
  </si>
  <si>
    <t xml:space="preserve">2 02 02068 04 0000 151 </t>
  </si>
  <si>
    <t>Субсидии на комплектование книжных фондов библиотек муниципальных образований (за счет средств областного бюджета)</t>
  </si>
  <si>
    <t xml:space="preserve">2 02 02999 04 0000 151 </t>
  </si>
  <si>
    <t>Субсидии на реализацию областной государственной целевой программы «Газификация Иркутской области на 2008-2010 годы»</t>
  </si>
  <si>
    <t>Субсидии в целях софинансирования расходных обязательств по выплате денежного содержания с начислениями на него главе муниципального образования, муниципальным служащим,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</t>
  </si>
  <si>
    <t>Областная целевая программа «Переселение граждан из ветхого и аварийного жилищного фонда в Иркутской области на период до 2019 года»</t>
  </si>
  <si>
    <t xml:space="preserve">2 02 02079 04 0000 151 </t>
  </si>
  <si>
    <r>
      <t>Субвенции бюджетам субъектов Российской Федерации и муниципальных образований</t>
    </r>
    <r>
      <rPr>
        <u val="single"/>
        <sz val="12"/>
        <rFont val="Times New Roman"/>
        <family val="1"/>
      </rPr>
      <t xml:space="preserve"> </t>
    </r>
  </si>
  <si>
    <t xml:space="preserve">2 02 03000 00 0000 151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</si>
  <si>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</si>
  <si>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2 02 03022 04 0000 151 </t>
  </si>
  <si>
    <t>Субвенции бюджетам городских округов на выполнение передаваемых полномочий субъектов Российской Федерации</t>
  </si>
  <si>
    <t xml:space="preserve">2 02 03024 04 0000 151 </t>
  </si>
  <si>
    <t>Субвенции на обеспечение государственных гарантий прав граждан на получение общедоступного и бесплатного 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</si>
  <si>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2 02 03999 04 0000 151</t>
  </si>
  <si>
    <t>Прочие межбюджетные трансферты</t>
  </si>
  <si>
    <t>2 02 04999 00 0000 151</t>
  </si>
  <si>
    <t xml:space="preserve">Межбюджетные трансферты в целях финансовой поддержки муниципальных образований Иркутской области, осуществляющих эффективное управление бюджетными средствами </t>
  </si>
  <si>
    <t>2 02 04999 04 0000 151</t>
  </si>
  <si>
    <t xml:space="preserve">Межбюджетные трансферты на установку коллективных (общедомовых) приборов учета потребления ресурсов (горячей и холодной воды, тепловой и электрической энергии, газа) </t>
  </si>
  <si>
    <t>Межбюджетные трансферты на возмещение расходов местных бюджетов в связи с предоставлением льгот по оплате жилого помещения и коммунальных услуг педагогическим работникам, проживающим в сельской местности, рабочих поселках (поселках городского типа) и работающим в муниципальных образовательных учреждениях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</si>
  <si>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</si>
  <si>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</si>
  <si>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</si>
  <si>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</si>
  <si>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</si>
  <si>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</si>
  <si>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</si>
  <si>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</si>
  <si>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</si>
  <si>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</si>
  <si>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</si>
  <si>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</si>
  <si>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</si>
  <si>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</si>
  <si>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</si>
  <si>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</si>
  <si>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</si>
  <si>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Сборы за выдачу органами местного самоуправления городских округов лицензий на розничную продажу алкогольной продукции</t>
  </si>
  <si>
    <t>11302023 04 0000 130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</si>
  <si>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</si>
  <si>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ДОХОДЫ ОТ ПРОДАЖИ МАТЕРИАЛЬНЫХ И НЕМАТЕРИАЛЬНЫХ АКТИВОВ</t>
  </si>
  <si>
    <t>Доходы от реализации иного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</si>
  <si>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</si>
  <si>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</si>
  <si>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</si>
  <si>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</si>
  <si>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</si>
  <si>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Дотации на выравнивание бюджетной обеспеченности</t>
  </si>
  <si>
    <t>Субсидии бюджетам на обеспечение жильем молодых семей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</si>
  <si>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</si>
  <si>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на обеспечение автомобильными дорогами новых микрорайонов массовой малоэтажной и многоквартирной застройки (в рамках областной государственной целевой программы "Обеспечение земельных участков коммунальной инфраструктурой в целях жилищного строительства на территории Иркутской области на 2008-2011 годы")</t>
  </si>
  <si>
    <t>Субсидии бюджетам на комплектование книжных фондов библиотек муниципальных образований</t>
  </si>
  <si>
    <t>Субсидия на реализацию областной целевой программы "Переселение граждан из ветхого и аварийного жилищного фонда в Иркутской области на период до 2019 года"</t>
  </si>
  <si>
    <t>20202079 04 0000 151</t>
  </si>
  <si>
    <t>Субвенции на выполнение передаваемых полномочий субъектов РФ, в том числе:</t>
  </si>
  <si>
    <t>по предоставлению гражданам субсидий на оплату жилых помещений и коммунальных услуг</t>
  </si>
  <si>
    <t>в области охраны труда</t>
  </si>
  <si>
    <t>по определению персонального состава и обеспечению деятельности административных комиссий</t>
  </si>
  <si>
    <t>по регулированию тарифов на тепловую энергию</t>
  </si>
  <si>
    <t>по лицензированию розничной продажи алкогольной продукции</t>
  </si>
  <si>
    <t>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</si>
  <si>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по предоставлению мер социальной поддержки многодетным и малоимущим семьям</t>
  </si>
  <si>
    <t>Субвенция на обеспечение государственных гарантий прав граждан на получение общедоступного и бесплатного дошкольного начального, общего, основного общего, среднего (полного) общего образования, а также дополнительного образования в общеобразовательных учреждениях</t>
  </si>
  <si>
    <t>Межбюджетные трансферты 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</si>
  <si>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Межбюджетные трансферты в целях финансовой поддержки муниципальных образований Иркутской области, осуществляющих эффективное управление бюджетными средствами</t>
  </si>
  <si>
    <t>Межбюджетные трансферты на установку коллективных (общедомовых) приборов учета потребления ресурсов (горячей и холодной воды, тепловой и электрической энергии, газа)</t>
  </si>
  <si>
    <t>ИТОГО</t>
  </si>
  <si>
    <t>Код дохода</t>
  </si>
  <si>
    <t>Прочие доходы от использования имущества и 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</si>
  <si>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Субвенции бюджетам субъектов Российской Федерации и муниципальных образований </t>
  </si>
  <si>
    <t xml:space="preserve">2 02 01000 00 0000 151 </t>
  </si>
  <si>
    <t xml:space="preserve">2 02 01001 04 0000 151 </t>
  </si>
  <si>
    <t>1 06 01020 04 0000 110</t>
  </si>
  <si>
    <t>1 08 03010 01 1000 110</t>
  </si>
  <si>
    <t>1 08 07140 01 1000 110</t>
  </si>
  <si>
    <t>1 08 07150 01 1000 110</t>
  </si>
  <si>
    <t>1 11 01040 04 0000 120</t>
  </si>
  <si>
    <t>1 11 05010 04 0000 120</t>
  </si>
  <si>
    <t>1 11 05024 04 0000 120</t>
  </si>
  <si>
    <t>1 11 09044 04 0000 120</t>
  </si>
  <si>
    <t>1 11 09044 04 1000 120</t>
  </si>
  <si>
    <t>1 11 09044 04 1001 120</t>
  </si>
  <si>
    <t>1 11 09044 04 1002 120</t>
  </si>
  <si>
    <t>1 11 09044 04 1003 120</t>
  </si>
  <si>
    <t>1 11 09044 04 1004 120</t>
  </si>
  <si>
    <t>1 13 03040 04 0000 130</t>
  </si>
  <si>
    <t>1 14 02033 04 0000 410</t>
  </si>
  <si>
    <t>1 14 06012 04 0000 430</t>
  </si>
  <si>
    <t>1 17 05040 04 0000 180</t>
  </si>
  <si>
    <t>2 02 01001 04 0000 151</t>
  </si>
  <si>
    <t>2 02 02008 04 0000 151</t>
  </si>
  <si>
    <t>2 02 02024 04 0000 151</t>
  </si>
  <si>
    <t>2 02 02044 04 0000 151</t>
  </si>
  <si>
    <t>2 02 02068 04 0000 151</t>
  </si>
  <si>
    <t>2 02 03020 04 000 151</t>
  </si>
  <si>
    <t>2 02 03022 04 0000 151</t>
  </si>
  <si>
    <t>2 02 03024-1 04 0000 151</t>
  </si>
  <si>
    <t>2 02 03024-2 04 0000 151</t>
  </si>
  <si>
    <t>2 02 03024-3 04 0000 151</t>
  </si>
  <si>
    <t>2 02 03024-4 04 0000 151</t>
  </si>
  <si>
    <t>2 02 03024-5 04 0000 151</t>
  </si>
  <si>
    <t>2 02 03024-6 04 0000 151</t>
  </si>
  <si>
    <t>2 02 04005 04 0000 151</t>
  </si>
  <si>
    <t>2 02 04999-1 04 0000 151</t>
  </si>
  <si>
    <t>2 02 04999-2 04 0000 151</t>
  </si>
  <si>
    <t>Вид дохода</t>
  </si>
  <si>
    <t>Общая площадь земель муниципального образования, Га</t>
  </si>
  <si>
    <t>Общая площадь застроенных земель, Га</t>
  </si>
  <si>
    <t>Общая протяженность улиц, проездов, набережных (на конец отчетного года), км</t>
  </si>
  <si>
    <t>Общее протяжение освещенных частей улиц, проездов, набережных и т.п.</t>
  </si>
  <si>
    <t>Общая площадь улично-дорожной сети (улиц, проездов, набережных и т.п.), тысяча метров квадратных</t>
  </si>
  <si>
    <t>Численность населения на конец года, тыс. чел</t>
  </si>
  <si>
    <t>Количество молодежи</t>
  </si>
  <si>
    <t>Среднесписочная численность работников организаций муниципальной формы собственности</t>
  </si>
  <si>
    <t>Раздел I Транспорт и связь</t>
  </si>
  <si>
    <t>Раздел M Образование</t>
  </si>
  <si>
    <t>Раздел N Здравоохранение и предоставление социальных услуг</t>
  </si>
  <si>
    <t>Раздел O Предоставление прочих коммунальных, социальных и персональных услуг</t>
  </si>
  <si>
    <t>Численность работников органов местного самоуправления на конец отчетного периода</t>
  </si>
  <si>
    <t>Представительные органы местного самоуправления</t>
  </si>
  <si>
    <t>Местные администрации (исполнительно-распорядительные органы муниципальных образований) - всего</t>
  </si>
  <si>
    <t>Контрольные органы муниципальных образований - всего</t>
  </si>
  <si>
    <t>Численность врачей всех специальностей (без зубных) в муниципальных учреждениях здравоохранения</t>
  </si>
  <si>
    <t>Число мест в стационарных учреждениях социального обслуживания для граждан пожилого возраста и инвалидов (взрослых)</t>
  </si>
  <si>
    <t>Число мест в учреждениях для детей-инвалидов</t>
  </si>
  <si>
    <t>Численность лиц, обслуживаемых отделениями социального обслуживания на дому граждан пожилого возраста и инвалидов</t>
  </si>
  <si>
    <t>Число дошкольных образовательных учреждений на конец отчетного года</t>
  </si>
  <si>
    <t>Число мест в дошкольных образовательных учреждениях на конец отчетного года</t>
  </si>
  <si>
    <t>Численность детей, посещающих дошкольные образовательные учреждения, на конец отчетного года</t>
  </si>
  <si>
    <t>Численность детей, состоящих на учете для определения в дошкольные учреждения, на конец отчетного года</t>
  </si>
  <si>
    <t>Число дневных общеобразовательных учреждений на начало учебного года</t>
  </si>
  <si>
    <t>Численность учащихся дневных общеобразовательных учреждений на начало учебного года</t>
  </si>
  <si>
    <t>Число детско-юношеских спортивных школ</t>
  </si>
  <si>
    <t>Численность занимающихся в детско-юношеских спортивных школах</t>
  </si>
  <si>
    <t>Протяженность тепловых и паровых сетей в двухтрубном исчислении, км.</t>
  </si>
  <si>
    <t>Протяженность тепловых и паровых сетей в двухтрубном исчислении, нуждающихся в замене (до 2008 г. - км)</t>
  </si>
  <si>
    <t>Протяжение тепловых и паровых сетей, которые были заменены и отремонтированы за отчетный год,метр</t>
  </si>
  <si>
    <t>Протяжение уличной канализационной сети, км.</t>
  </si>
  <si>
    <t>Протяжение уличной канализационной сети, нуждающейся в замене, км.</t>
  </si>
  <si>
    <t>Общая площадь жилых помещений, тыс. кв.м</t>
  </si>
  <si>
    <t>Общая площадь жилых помещений в ветхих и аварийных жилых домах, тыс. кв.м</t>
  </si>
  <si>
    <t>Число проживающих в ветких жилых домах, человек</t>
  </si>
  <si>
    <t>Число проживающих в аварийных жилых домах, человек</t>
  </si>
  <si>
    <t>Переселено из ветхих и аварийных жилых домов, человек</t>
  </si>
  <si>
    <t>Площадь земельных участков для объектов жилищного строительства, в том числе индивидуального, по которым не получено разрешение на ввод в эксплуатацию в течение трех лет (с даты принятия решения о предоставлении земельного участка), гектар</t>
  </si>
  <si>
    <t>Площадь земельных участков, предоставленных для строительства – всего, гектар, значение показателя за год</t>
  </si>
  <si>
    <t>Ввод в действие жилих домов на территории муниципального образования, кв.м. общей площади</t>
  </si>
  <si>
    <t>Число семей, состоящих на учете в качестве нуждающихся в жилых помещениях, на конец года</t>
  </si>
  <si>
    <t>Численность среднего медицинского персонала в муниципальных учреждениях здравоохранения</t>
  </si>
  <si>
    <t>Параметр</t>
  </si>
  <si>
    <t>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</si>
</sst>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9"/>
      <name val="Courier New"/>
      <family val="3"/>
    </font>
    <font>
      <u val="single"/>
      <sz val="12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19" fillId="0" borderId="10" xfId="54" applyNumberFormat="1" applyFont="1" applyFill="1" applyBorder="1" applyAlignment="1">
      <alignment horizontal="center"/>
      <protection/>
    </xf>
    <xf numFmtId="0" fontId="19" fillId="0" borderId="10" xfId="54" applyFont="1" applyFill="1" applyBorder="1">
      <alignment/>
      <protection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20" fillId="0" borderId="10" xfId="54" applyNumberFormat="1" applyFont="1" applyFill="1" applyBorder="1" applyAlignment="1">
      <alignment horizontal="center"/>
      <protection/>
    </xf>
    <xf numFmtId="0" fontId="20" fillId="0" borderId="10" xfId="54" applyFont="1" applyFill="1" applyBorder="1">
      <alignment/>
      <protection/>
    </xf>
    <xf numFmtId="4" fontId="0" fillId="0" borderId="10" xfId="0" applyNumberFormat="1" applyFont="1" applyBorder="1" applyAlignment="1">
      <alignment/>
    </xf>
    <xf numFmtId="4" fontId="20" fillId="0" borderId="10" xfId="54" applyNumberFormat="1" applyFont="1" applyFill="1" applyBorder="1" applyAlignment="1">
      <alignment horizontal="right"/>
      <protection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20" fillId="0" borderId="11" xfId="54" applyFont="1" applyFill="1" applyBorder="1" applyAlignment="1">
      <alignment horizontal="justify" vertical="center" wrapText="1"/>
      <protection/>
    </xf>
    <xf numFmtId="0" fontId="20" fillId="0" borderId="11" xfId="0" applyFont="1" applyBorder="1" applyAlignment="1">
      <alignment horizontal="justify" wrapText="1"/>
    </xf>
    <xf numFmtId="0" fontId="20" fillId="0" borderId="11" xfId="54" applyFont="1" applyFill="1" applyBorder="1" applyAlignment="1">
      <alignment horizontal="justify" wrapText="1"/>
      <protection/>
    </xf>
    <xf numFmtId="0" fontId="20" fillId="0" borderId="11" xfId="0" applyFont="1" applyFill="1" applyBorder="1" applyAlignment="1">
      <alignment horizontal="justify"/>
    </xf>
    <xf numFmtId="0" fontId="0" fillId="0" borderId="12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20" fillId="0" borderId="14" xfId="54" applyFont="1" applyFill="1" applyBorder="1" applyAlignment="1">
      <alignment horizontal="justify" vertical="center" wrapText="1"/>
      <protection/>
    </xf>
    <xf numFmtId="4" fontId="20" fillId="0" borderId="15" xfId="54" applyNumberFormat="1" applyFont="1" applyFill="1" applyBorder="1" applyAlignment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20" fillId="0" borderId="10" xfId="54" applyFont="1" applyFill="1" applyBorder="1" applyAlignment="1">
      <alignment horizontal="center"/>
      <protection/>
    </xf>
    <xf numFmtId="0" fontId="20" fillId="0" borderId="15" xfId="54" applyFont="1" applyFill="1" applyBorder="1" applyAlignment="1">
      <alignment horizontal="center"/>
      <protection/>
    </xf>
    <xf numFmtId="49" fontId="20" fillId="0" borderId="15" xfId="54" applyNumberFormat="1" applyFont="1" applyFill="1" applyBorder="1" applyAlignment="1">
      <alignment horizontal="center"/>
      <protection/>
    </xf>
    <xf numFmtId="0" fontId="19" fillId="0" borderId="11" xfId="54" applyFont="1" applyFill="1" applyBorder="1" applyAlignment="1">
      <alignment horizontal="justify" vertical="top" wrapText="1"/>
      <protection/>
    </xf>
    <xf numFmtId="0" fontId="0" fillId="0" borderId="16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8" xfId="0" applyBorder="1" applyAlignment="1">
      <alignment/>
    </xf>
    <xf numFmtId="0" fontId="40" fillId="0" borderId="0" xfId="0" applyFont="1" applyAlignment="1">
      <alignment/>
    </xf>
    <xf numFmtId="0" fontId="40" fillId="0" borderId="19" xfId="0" applyFont="1" applyBorder="1" applyAlignment="1">
      <alignment/>
    </xf>
    <xf numFmtId="0" fontId="40" fillId="0" borderId="10" xfId="0" applyFont="1" applyBorder="1" applyAlignment="1">
      <alignment horizontal="center" vertical="top" wrapText="1"/>
    </xf>
    <xf numFmtId="4" fontId="40" fillId="0" borderId="10" xfId="0" applyNumberFormat="1" applyFont="1" applyBorder="1" applyAlignment="1">
      <alignment horizontal="center" vertical="top" wrapText="1"/>
    </xf>
    <xf numFmtId="4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0" fontId="40" fillId="13" borderId="10" xfId="0" applyFont="1" applyFill="1" applyBorder="1" applyAlignment="1">
      <alignment horizontal="left"/>
    </xf>
    <xf numFmtId="0" fontId="0" fillId="13" borderId="10" xfId="0" applyFill="1" applyBorder="1" applyAlignment="1">
      <alignment horizontal="left"/>
    </xf>
    <xf numFmtId="4" fontId="0" fillId="13" borderId="10" xfId="0" applyNumberFormat="1" applyFill="1" applyBorder="1" applyAlignment="1">
      <alignment/>
    </xf>
    <xf numFmtId="2" fontId="0" fillId="13" borderId="10" xfId="0" applyNumberFormat="1" applyFill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" fontId="0" fillId="0" borderId="10" xfId="0" applyNumberForma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13" borderId="10" xfId="0" applyFont="1" applyFill="1" applyBorder="1" applyAlignment="1">
      <alignment horizontal="left" vertical="top" wrapText="1"/>
    </xf>
    <xf numFmtId="0" fontId="0" fillId="13" borderId="10" xfId="0" applyFill="1" applyBorder="1" applyAlignment="1">
      <alignment horizontal="left" vertical="top" wrapText="1"/>
    </xf>
    <xf numFmtId="4" fontId="0" fillId="13" borderId="10" xfId="0" applyNumberFormat="1" applyFill="1" applyBorder="1" applyAlignment="1">
      <alignment vertical="top" wrapText="1"/>
    </xf>
    <xf numFmtId="0" fontId="40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0" fontId="40" fillId="13" borderId="10" xfId="0" applyFont="1" applyFill="1" applyBorder="1" applyAlignment="1">
      <alignment horizontal="center" vertical="top" wrapText="1"/>
    </xf>
    <xf numFmtId="0" fontId="50" fillId="13" borderId="10" xfId="0" applyFont="1" applyFill="1" applyBorder="1" applyAlignment="1">
      <alignment horizontal="center" vertical="top" wrapText="1"/>
    </xf>
    <xf numFmtId="0" fontId="28" fillId="33" borderId="15" xfId="0" applyFont="1" applyFill="1" applyBorder="1" applyAlignment="1">
      <alignment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/>
    </xf>
    <xf numFmtId="0" fontId="19" fillId="34" borderId="10" xfId="0" applyFont="1" applyFill="1" applyBorder="1" applyAlignment="1">
      <alignment horizontal="justify" vertical="top" wrapText="1"/>
    </xf>
    <xf numFmtId="49" fontId="19" fillId="34" borderId="10" xfId="0" applyNumberFormat="1" applyFont="1" applyFill="1" applyBorder="1" applyAlignment="1">
      <alignment horizontal="left"/>
    </xf>
    <xf numFmtId="3" fontId="19" fillId="34" borderId="10" xfId="0" applyNumberFormat="1" applyFont="1" applyFill="1" applyBorder="1" applyAlignment="1">
      <alignment horizontal="right"/>
    </xf>
    <xf numFmtId="0" fontId="0" fillId="34" borderId="21" xfId="0" applyFont="1" applyFill="1" applyBorder="1" applyAlignment="1">
      <alignment/>
    </xf>
    <xf numFmtId="0" fontId="19" fillId="35" borderId="10" xfId="0" applyFont="1" applyFill="1" applyBorder="1" applyAlignment="1">
      <alignment horizontal="justify" vertical="top" wrapText="1"/>
    </xf>
    <xf numFmtId="49" fontId="19" fillId="35" borderId="10" xfId="0" applyNumberFormat="1" applyFont="1" applyFill="1" applyBorder="1" applyAlignment="1">
      <alignment horizontal="left"/>
    </xf>
    <xf numFmtId="3" fontId="19" fillId="35" borderId="10" xfId="0" applyNumberFormat="1" applyFont="1" applyFill="1" applyBorder="1" applyAlignment="1">
      <alignment/>
    </xf>
    <xf numFmtId="0" fontId="0" fillId="35" borderId="21" xfId="0" applyFont="1" applyFill="1" applyBorder="1" applyAlignment="1">
      <alignment/>
    </xf>
    <xf numFmtId="3" fontId="19" fillId="34" borderId="10" xfId="0" applyNumberFormat="1" applyFont="1" applyFill="1" applyBorder="1" applyAlignment="1">
      <alignment/>
    </xf>
    <xf numFmtId="3" fontId="19" fillId="35" borderId="10" xfId="0" applyNumberFormat="1" applyFont="1" applyFill="1" applyBorder="1" applyAlignment="1">
      <alignment horizontal="right"/>
    </xf>
    <xf numFmtId="0" fontId="19" fillId="34" borderId="0" xfId="0" applyFont="1" applyFill="1" applyAlignment="1">
      <alignment horizontal="justify" vertical="top" wrapText="1"/>
    </xf>
    <xf numFmtId="49" fontId="19" fillId="34" borderId="10" xfId="0" applyNumberFormat="1" applyFont="1" applyFill="1" applyBorder="1" applyAlignment="1">
      <alignment horizontal="left" wrapText="1"/>
    </xf>
    <xf numFmtId="49" fontId="19" fillId="35" borderId="10" xfId="0" applyNumberFormat="1" applyFont="1" applyFill="1" applyBorder="1" applyAlignment="1">
      <alignment horizontal="left" wrapText="1"/>
    </xf>
    <xf numFmtId="0" fontId="19" fillId="35" borderId="10" xfId="0" applyFont="1" applyFill="1" applyBorder="1" applyAlignment="1">
      <alignment horizontal="justify" vertical="center" wrapText="1"/>
    </xf>
    <xf numFmtId="49" fontId="19" fillId="35" borderId="10" xfId="0" applyNumberFormat="1" applyFont="1" applyFill="1" applyBorder="1" applyAlignment="1">
      <alignment horizontal="left" vertical="center"/>
    </xf>
    <xf numFmtId="3" fontId="19" fillId="35" borderId="10" xfId="0" applyNumberFormat="1" applyFont="1" applyFill="1" applyBorder="1" applyAlignment="1">
      <alignment vertical="center"/>
    </xf>
    <xf numFmtId="0" fontId="19" fillId="34" borderId="10" xfId="0" applyFont="1" applyFill="1" applyBorder="1" applyAlignment="1">
      <alignment horizontal="justify" vertical="center" wrapText="1"/>
    </xf>
    <xf numFmtId="49" fontId="19" fillId="34" borderId="10" xfId="0" applyNumberFormat="1" applyFont="1" applyFill="1" applyBorder="1" applyAlignment="1">
      <alignment horizontal="left" vertical="center"/>
    </xf>
    <xf numFmtId="3" fontId="19" fillId="34" borderId="10" xfId="0" applyNumberFormat="1" applyFont="1" applyFill="1" applyBorder="1" applyAlignment="1">
      <alignment vertical="center"/>
    </xf>
    <xf numFmtId="0" fontId="19" fillId="34" borderId="10" xfId="0" applyNumberFormat="1" applyFont="1" applyFill="1" applyBorder="1" applyAlignment="1">
      <alignment horizontal="justify" vertical="top" wrapText="1"/>
    </xf>
    <xf numFmtId="0" fontId="19" fillId="35" borderId="10" xfId="0" applyNumberFormat="1" applyFont="1" applyFill="1" applyBorder="1" applyAlignment="1">
      <alignment horizontal="justify" vertical="top" wrapText="1"/>
    </xf>
    <xf numFmtId="3" fontId="19" fillId="35" borderId="10" xfId="0" applyNumberFormat="1" applyFont="1" applyFill="1" applyBorder="1" applyAlignment="1">
      <alignment horizontal="right" vertical="center"/>
    </xf>
    <xf numFmtId="0" fontId="25" fillId="34" borderId="10" xfId="0" applyNumberFormat="1" applyFont="1" applyFill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left" vertical="center"/>
    </xf>
    <xf numFmtId="3" fontId="25" fillId="34" borderId="10" xfId="62" applyNumberFormat="1" applyFont="1" applyFill="1" applyBorder="1" applyAlignment="1">
      <alignment vertical="center"/>
    </xf>
    <xf numFmtId="0" fontId="25" fillId="35" borderId="10" xfId="0" applyNumberFormat="1" applyFont="1" applyFill="1" applyBorder="1" applyAlignment="1">
      <alignment vertical="center" wrapText="1"/>
    </xf>
    <xf numFmtId="49" fontId="25" fillId="35" borderId="10" xfId="0" applyNumberFormat="1" applyFont="1" applyFill="1" applyBorder="1" applyAlignment="1">
      <alignment horizontal="left" vertical="center"/>
    </xf>
    <xf numFmtId="3" fontId="25" fillId="35" borderId="10" xfId="62" applyNumberFormat="1" applyFont="1" applyFill="1" applyBorder="1" applyAlignment="1">
      <alignment vertical="center"/>
    </xf>
    <xf numFmtId="0" fontId="18" fillId="34" borderId="10" xfId="0" applyNumberFormat="1" applyFont="1" applyFill="1" applyBorder="1" applyAlignment="1">
      <alignment vertical="center" wrapText="1"/>
    </xf>
    <xf numFmtId="49" fontId="18" fillId="34" borderId="10" xfId="0" applyNumberFormat="1" applyFont="1" applyFill="1" applyBorder="1" applyAlignment="1">
      <alignment horizontal="left" vertical="center"/>
    </xf>
    <xf numFmtId="3" fontId="18" fillId="34" borderId="10" xfId="62" applyNumberFormat="1" applyFont="1" applyFill="1" applyBorder="1" applyAlignment="1">
      <alignment vertical="center"/>
    </xf>
    <xf numFmtId="0" fontId="0" fillId="34" borderId="10" xfId="0" applyNumberFormat="1" applyFont="1" applyFill="1" applyBorder="1" applyAlignment="1">
      <alignment vertical="center" wrapText="1"/>
    </xf>
    <xf numFmtId="49" fontId="0" fillId="34" borderId="10" xfId="0" applyNumberFormat="1" applyFont="1" applyFill="1" applyBorder="1" applyAlignment="1">
      <alignment horizontal="left" vertical="center" wrapText="1"/>
    </xf>
    <xf numFmtId="3" fontId="26" fillId="34" borderId="10" xfId="62" applyNumberFormat="1" applyFont="1" applyFill="1" applyBorder="1" applyAlignment="1">
      <alignment vertical="center" wrapText="1"/>
    </xf>
    <xf numFmtId="0" fontId="0" fillId="35" borderId="10" xfId="0" applyNumberFormat="1" applyFont="1" applyFill="1" applyBorder="1" applyAlignment="1">
      <alignment vertical="center" wrapText="1"/>
    </xf>
    <xf numFmtId="49" fontId="0" fillId="35" borderId="10" xfId="0" applyNumberFormat="1" applyFont="1" applyFill="1" applyBorder="1" applyAlignment="1">
      <alignment horizontal="left" vertical="center" wrapText="1"/>
    </xf>
    <xf numFmtId="3" fontId="26" fillId="35" borderId="10" xfId="62" applyNumberFormat="1" applyFont="1" applyFill="1" applyBorder="1" applyAlignment="1">
      <alignment vertical="center" wrapText="1"/>
    </xf>
    <xf numFmtId="0" fontId="25" fillId="34" borderId="10" xfId="0" applyNumberFormat="1" applyFont="1" applyFill="1" applyBorder="1" applyAlignment="1">
      <alignment vertical="center" wrapText="1"/>
    </xf>
    <xf numFmtId="49" fontId="0" fillId="34" borderId="10" xfId="0" applyNumberFormat="1" applyFont="1" applyFill="1" applyBorder="1" applyAlignment="1">
      <alignment horizontal="left" vertical="center"/>
    </xf>
    <xf numFmtId="49" fontId="25" fillId="34" borderId="10" xfId="0" applyNumberFormat="1" applyFont="1" applyFill="1" applyBorder="1" applyAlignment="1">
      <alignment horizontal="left" vertical="center" wrapText="1"/>
    </xf>
    <xf numFmtId="3" fontId="27" fillId="34" borderId="10" xfId="62" applyNumberFormat="1" applyFont="1" applyFill="1" applyBorder="1" applyAlignment="1">
      <alignment vertical="center" wrapText="1"/>
    </xf>
    <xf numFmtId="49" fontId="0" fillId="35" borderId="10" xfId="0" applyNumberFormat="1" applyFont="1" applyFill="1" applyBorder="1" applyAlignment="1">
      <alignment horizontal="left" vertical="center"/>
    </xf>
    <xf numFmtId="3" fontId="18" fillId="35" borderId="10" xfId="62" applyNumberFormat="1" applyFont="1" applyFill="1" applyBorder="1" applyAlignment="1">
      <alignment vertical="center"/>
    </xf>
    <xf numFmtId="0" fontId="0" fillId="34" borderId="0" xfId="0" applyFont="1" applyFill="1" applyAlignment="1">
      <alignment/>
    </xf>
    <xf numFmtId="0" fontId="4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vertical="top" wrapText="1"/>
    </xf>
    <xf numFmtId="0" fontId="0" fillId="13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6" fillId="0" borderId="10" xfId="42" applyBorder="1" applyAlignment="1" applyProtection="1">
      <alignment vertical="top" wrapText="1"/>
      <protection/>
    </xf>
    <xf numFmtId="0" fontId="0" fillId="1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9" fontId="0" fillId="13" borderId="10" xfId="59" applyFont="1" applyFill="1" applyBorder="1" applyAlignment="1">
      <alignment vertical="top" wrapText="1"/>
    </xf>
    <xf numFmtId="0" fontId="0" fillId="13" borderId="17" xfId="0" applyFill="1" applyBorder="1" applyAlignment="1">
      <alignment horizontal="center" vertical="top" wrapText="1"/>
    </xf>
    <xf numFmtId="0" fontId="0" fillId="13" borderId="22" xfId="0" applyFill="1" applyBorder="1" applyAlignment="1">
      <alignment horizontal="center" vertical="top" wrapText="1"/>
    </xf>
    <xf numFmtId="0" fontId="0" fillId="13" borderId="11" xfId="0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13" borderId="0" xfId="0" applyFill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сходы по разделам на 01.0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Таблица1"/>
  </cacheSource>
  <cacheFields count="6">
    <cacheField name="Функциональная статья">
      <sharedItems containsMixedTypes="0" count="63">
        <s v="Общегосударственные вопросы"/>
        <s v="Функционирование высшего должностного лица субъекта Российской Федерации и муниципального образования"/>
        <s v="Функционирование законодательных (представительных) органов государственной власти и представительных органов муниципальных образований"/>
        <s v="Функционирование Правительства Российской Федерации, высших органов исполнительной власти субъектов Российской Федерации, местных администраций"/>
        <s v="Обеспечение деятельности финансовых, налоговых и таможенных органов и органов финансового (финансово-бюджетного) надзора"/>
        <s v="Обслуживание государственного и муниципального долга"/>
        <s v="Резервные фонды"/>
        <s v="Другие общегосударственные вопросы"/>
        <s v="Национальная безопасность и правоохранительная деятельность "/>
        <s v="Органы внутренних дел"/>
        <s v="Защита населения и территории от последствий чрезвычайных ситуаций природного и техногенного характера, гражданская оборона"/>
        <s v="Другие вопросы в области национальной безопасности и правоохранительной деятельности"/>
        <s v="Национальная экономика"/>
        <s v="Общеэкономические вопросы"/>
        <s v="Лесное хозяйство"/>
        <s v="Связь и информатика"/>
        <s v="Другие вопросы в области национальной экономики"/>
        <s v="Жилищно-коммунальное хозяйство"/>
        <s v="Жилищное хозяйство"/>
        <s v="Коммунальное хозяйство"/>
        <s v="Благоустройство"/>
        <s v="Другие вопросы в области жилищно-коммунального хозяйства"/>
        <s v="Охрана окружающей среды"/>
        <s v="Другие вопросы в области охраны окружающей среды"/>
        <s v="Образование"/>
        <s v="Дошкольное образование"/>
        <s v="Общее образование"/>
        <s v="Профессиональная подготовка, переподготовка и повышение квалификации"/>
        <s v="Молодежная политика и оздоровление детей"/>
        <s v="Другие вопросы в области образования"/>
        <s v="Культура, кинематография, средства массовой информации"/>
        <s v="Культура"/>
        <s v="Телевидение и радиовещание"/>
        <s v="Другие вопросы в области культуры, кинематографии, средств массовой информации"/>
        <s v="Здравоохранение, физическая культура и спорт"/>
        <s v="Стационарная медицинская помощь"/>
        <s v="Амбулаторная помощь"/>
        <s v="Медицинская помощь в дневных стационарах всех типов"/>
        <s v="Скорая медицинская помощь "/>
        <s v="Физическая культура и спорт"/>
        <s v="Другие вопросы в области здравоохранения, физической культуры и спорта"/>
        <s v="Социальная политика"/>
        <s v="Пенсионное обеспечение"/>
        <s v="Социальное обслуживание населения"/>
        <s v="Социальное обеспечение населения"/>
        <s v="Другие вопросы в области социальной политики"/>
        <s v="Итого"/>
        <s v="Судебная система"/>
        <s v="Обеспечение проведения выборов и референдумов"/>
        <s v="Транспорт"/>
        <s v=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/>
        <s v="НАЦИОНАЛЬНАЯ ОБОРОНА"/>
        <s v="Мобилизационная подготовка экономики"/>
        <s v="НАЦИОНАЛЬНАЯ БЕЗОПАСНОСТЬ И ПРАВООХРАНИТЕЛЬНАЯ ДЕЯТЕЛЬНОСТЬ"/>
        <s v="Предупреждение и ликвидация последствий чрезвычайных ситуаций природного и техногенного характера, гражданская оборона"/>
        <s v="КУЛЬТУРА, КИНЕМАТОГРАФИЯ И СРЕДСТВА МАССОВОЙ ИНФОРМАЦИИ"/>
        <s v="Другие вопросы в области культуры, кинематографии и средств массовой информации"/>
        <s v="Скорая медицинская помощь"/>
        <s v="ВСЕГО:"/>
        <s v="Дорожное хозяйство"/>
        <s v=" Жилищно-коммунальное хозяйство"/>
        <s v="Культура, кинематография,средства массовой информации"/>
        <s v="Здравоохранение, физическая культура  и спорт"/>
      </sharedItems>
    </cacheField>
    <cacheField name="Раздел">
      <sharedItems containsBlank="1" containsMixedTypes="0" count="12">
        <s v="01"/>
        <s v="03"/>
        <s v="04"/>
        <s v="05"/>
        <s v="06"/>
        <s v="07"/>
        <s v="08"/>
        <s v="09"/>
        <s v="10"/>
        <m/>
        <s v="02"/>
        <s v=""/>
      </sharedItems>
    </cacheField>
    <cacheField name="Подраздел">
      <sharedItems containsBlank="1" containsMixedTypes="0" count="16">
        <s v="00"/>
        <s v="02"/>
        <s v="03"/>
        <s v="04"/>
        <s v="06"/>
        <s v="11"/>
        <s v="12"/>
        <s v="14"/>
        <s v="09"/>
        <s v="01"/>
        <s v="07"/>
        <s v="10"/>
        <s v="05"/>
        <s v="08"/>
        <m/>
        <s v=""/>
      </sharedItems>
    </cacheField>
    <cacheField name="Сумма">
      <sharedItems containsMixedTypes="1" containsNumber="1"/>
    </cacheField>
    <cacheField name="Год">
      <sharedItems containsSemiMixedTypes="0" containsString="0" containsMixedTypes="0" containsNumber="1" containsInteger="1" count="3">
        <n v="2010"/>
        <n v="2008"/>
        <n v="2009"/>
      </sharedItems>
    </cacheField>
    <cacheField name="Город">
      <sharedItems containsMixedTypes="0" count="2">
        <s v="Братск"/>
        <s v="Иркутск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Значения" showMissing="1" preserveFormatting="1" useAutoFormatting="1" rowGrandTotals="0" colGrandTotals="0" itemPrintTitles="1" compactData="0" updatedVersion="2" indent="0" showMemberPropertyTips="1">
  <location ref="A4:I70" firstHeaderRow="1" firstDataRow="3" firstDataCol="3"/>
  <pivotFields count="6">
    <pivotField axis="axisRow" showAll="0" defaultSubtotal="0">
      <items count="63">
        <item x="60"/>
        <item x="36"/>
        <item x="20"/>
        <item x="58"/>
        <item x="59"/>
        <item x="25"/>
        <item x="21"/>
        <item x="40"/>
        <item x="56"/>
        <item x="33"/>
        <item x="11"/>
        <item x="16"/>
        <item x="29"/>
        <item x="23"/>
        <item x="45"/>
        <item x="7"/>
        <item x="18"/>
        <item x="17"/>
        <item x="10"/>
        <item x="62"/>
        <item x="34"/>
        <item x="46"/>
        <item x="19"/>
        <item x="31"/>
        <item x="55"/>
        <item x="30"/>
        <item x="61"/>
        <item x="14"/>
        <item x="37"/>
        <item x="52"/>
        <item x="28"/>
        <item x="53"/>
        <item x="8"/>
        <item x="51"/>
        <item x="12"/>
        <item x="4"/>
        <item x="48"/>
        <item x="24"/>
        <item x="5"/>
        <item x="0"/>
        <item x="26"/>
        <item x="13"/>
        <item x="9"/>
        <item x="22"/>
        <item x="42"/>
        <item x="54"/>
        <item x="27"/>
        <item x="6"/>
        <item x="15"/>
        <item x="57"/>
        <item x="38"/>
        <item x="41"/>
        <item x="44"/>
        <item x="43"/>
        <item x="35"/>
        <item x="47"/>
        <item x="32"/>
        <item x="49"/>
        <item x="39"/>
        <item x="1"/>
        <item x="2"/>
        <item x="50"/>
        <item x="3"/>
      </items>
    </pivotField>
    <pivotField axis="axisRow" outline="0" showAll="0" defaultSubtotal="0">
      <items count="12">
        <item x="11"/>
        <item x="0"/>
        <item x="10"/>
        <item x="1"/>
        <item x="2"/>
        <item x="3"/>
        <item x="4"/>
        <item x="5"/>
        <item x="6"/>
        <item x="7"/>
        <item x="8"/>
        <item x="9"/>
      </items>
    </pivotField>
    <pivotField axis="axisRow" outline="0" showAll="0" defaultSubtotal="0">
      <items count="16">
        <item x="15"/>
        <item x="0"/>
        <item x="9"/>
        <item x="1"/>
        <item x="2"/>
        <item x="3"/>
        <item x="12"/>
        <item x="4"/>
        <item x="10"/>
        <item x="13"/>
        <item x="8"/>
        <item x="11"/>
        <item x="5"/>
        <item x="6"/>
        <item x="7"/>
        <item x="14"/>
      </items>
    </pivotField>
    <pivotField dataField="1" showAll="0"/>
    <pivotField axis="axisCol" showAll="0" defaultSubtotal="0">
      <items count="3">
        <item x="1"/>
        <item x="2"/>
        <item x="0"/>
      </items>
    </pivotField>
    <pivotField axis="axisCol" showAll="0" defaultSubtotal="0">
      <items count="2">
        <item x="0"/>
        <item x="1"/>
      </items>
    </pivotField>
  </pivotFields>
  <rowFields count="3">
    <field x="1"/>
    <field x="2"/>
    <field x="0"/>
  </rowFields>
  <rowItems count="64">
    <i>
      <x/>
      <x/>
      <x v="3"/>
    </i>
    <i>
      <x v="1"/>
      <x v="1"/>
      <x v="39"/>
    </i>
    <i r="1">
      <x v="3"/>
      <x v="59"/>
    </i>
    <i r="1">
      <x v="4"/>
      <x v="60"/>
    </i>
    <i r="1">
      <x v="5"/>
      <x v="61"/>
    </i>
    <i r="2">
      <x v="62"/>
    </i>
    <i r="1">
      <x v="6"/>
      <x v="55"/>
    </i>
    <i r="1">
      <x v="7"/>
      <x v="35"/>
    </i>
    <i r="1">
      <x v="8"/>
      <x v="36"/>
    </i>
    <i r="1">
      <x v="12"/>
      <x v="38"/>
    </i>
    <i r="1">
      <x v="13"/>
      <x v="47"/>
    </i>
    <i r="1">
      <x v="14"/>
      <x v="15"/>
    </i>
    <i>
      <x v="2"/>
      <x v="1"/>
      <x v="33"/>
    </i>
    <i r="1">
      <x v="5"/>
      <x v="29"/>
    </i>
    <i>
      <x v="3"/>
      <x v="1"/>
      <x v="31"/>
    </i>
    <i r="2">
      <x v="32"/>
    </i>
    <i r="1">
      <x v="3"/>
      <x v="42"/>
    </i>
    <i r="1">
      <x v="10"/>
      <x v="18"/>
    </i>
    <i r="2">
      <x v="45"/>
    </i>
    <i r="1">
      <x v="14"/>
      <x v="10"/>
    </i>
    <i>
      <x v="4"/>
      <x v="1"/>
      <x v="34"/>
    </i>
    <i r="1">
      <x v="2"/>
      <x v="41"/>
    </i>
    <i r="1">
      <x v="8"/>
      <x v="27"/>
    </i>
    <i r="1">
      <x v="9"/>
      <x v="57"/>
    </i>
    <i r="1">
      <x v="10"/>
      <x v="4"/>
    </i>
    <i r="1">
      <x v="11"/>
      <x v="48"/>
    </i>
    <i r="1">
      <x v="13"/>
      <x v="11"/>
    </i>
    <i>
      <x v="5"/>
      <x v="1"/>
      <x/>
    </i>
    <i r="2">
      <x v="17"/>
    </i>
    <i r="1">
      <x v="2"/>
      <x v="16"/>
    </i>
    <i r="1">
      <x v="3"/>
      <x v="22"/>
    </i>
    <i r="1">
      <x v="4"/>
      <x v="2"/>
    </i>
    <i r="1">
      <x v="6"/>
      <x v="6"/>
    </i>
    <i>
      <x v="6"/>
      <x v="1"/>
      <x v="43"/>
    </i>
    <i r="1">
      <x v="6"/>
      <x v="13"/>
    </i>
    <i>
      <x v="7"/>
      <x v="1"/>
      <x v="37"/>
    </i>
    <i r="1">
      <x v="2"/>
      <x v="5"/>
    </i>
    <i r="1">
      <x v="3"/>
      <x v="40"/>
    </i>
    <i r="1">
      <x v="6"/>
      <x v="46"/>
    </i>
    <i r="1">
      <x v="8"/>
      <x v="30"/>
    </i>
    <i r="1">
      <x v="10"/>
      <x v="12"/>
    </i>
    <i>
      <x v="8"/>
      <x v="1"/>
      <x v="24"/>
    </i>
    <i r="2">
      <x v="25"/>
    </i>
    <i r="2">
      <x v="26"/>
    </i>
    <i r="1">
      <x v="2"/>
      <x v="23"/>
    </i>
    <i r="1">
      <x v="4"/>
      <x v="56"/>
    </i>
    <i r="1">
      <x v="7"/>
      <x v="8"/>
    </i>
    <i r="2">
      <x v="9"/>
    </i>
    <i>
      <x v="9"/>
      <x v="1"/>
      <x v="19"/>
    </i>
    <i r="2">
      <x v="20"/>
    </i>
    <i r="1">
      <x v="2"/>
      <x v="54"/>
    </i>
    <i r="1">
      <x v="3"/>
      <x v="1"/>
    </i>
    <i r="1">
      <x v="4"/>
      <x v="28"/>
    </i>
    <i r="1">
      <x v="5"/>
      <x v="49"/>
    </i>
    <i r="2">
      <x v="50"/>
    </i>
    <i r="1">
      <x v="9"/>
      <x v="58"/>
    </i>
    <i r="1">
      <x v="11"/>
      <x v="7"/>
    </i>
    <i>
      <x v="10"/>
      <x v="1"/>
      <x v="51"/>
    </i>
    <i r="1">
      <x v="2"/>
      <x v="44"/>
    </i>
    <i r="1">
      <x v="3"/>
      <x v="53"/>
    </i>
    <i r="1">
      <x v="4"/>
      <x v="52"/>
    </i>
    <i r="1">
      <x v="7"/>
      <x v="14"/>
    </i>
    <i>
      <x v="11"/>
      <x v="15"/>
      <x v="3"/>
    </i>
    <i r="2">
      <x v="21"/>
    </i>
  </rowItems>
  <colFields count="2">
    <field x="5"/>
    <field x="4"/>
  </colFields>
  <colItems count="6">
    <i>
      <x/>
      <x/>
    </i>
    <i r="1">
      <x v="1"/>
    </i>
    <i r="1">
      <x v="2"/>
    </i>
    <i>
      <x v="1"/>
      <x/>
    </i>
    <i r="1">
      <x v="1"/>
    </i>
    <i r="1">
      <x v="2"/>
    </i>
  </colItems>
  <dataFields count="1">
    <dataField name="Сумма по полю Сумма" fld="3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Таблица1" displayName="Таблица1" ref="A1:F283" totalsRowShown="0">
  <autoFilter ref="A1:F283"/>
  <tableColumns count="6">
    <tableColumn id="1" name="Функциональная статья"/>
    <tableColumn id="2" name="Раздел"/>
    <tableColumn id="3" name="Подраздел"/>
    <tableColumn id="4" name="Сумма"/>
    <tableColumn id="5" name="Год"/>
    <tableColumn id="6" name="Город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Таблица4" displayName="Таблица4" ref="A1:D108" totalsRowShown="0">
  <autoFilter ref="A1:D108"/>
  <tableColumns count="4">
    <tableColumn id="1" name="Наименование кодов доходов "/>
    <tableColumn id="2" name="Код дохода"/>
    <tableColumn id="3" name="Сумма"/>
    <tableColumn id="4" name="Город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rkutskstat.gks.ru/dg/dbinet.exe?pl=8006002" TargetMode="External" /><Relationship Id="rId2" Type="http://schemas.openxmlformats.org/officeDocument/2006/relationships/hyperlink" Target="http://irkutskstat.gks.ru/dg/dbinet.exe?pl=8006001" TargetMode="External" /><Relationship Id="rId3" Type="http://schemas.openxmlformats.org/officeDocument/2006/relationships/hyperlink" Target="http://irkutskstat.gks.ru/dg/dbinet.exe?pl=8006007" TargetMode="External" /><Relationship Id="rId4" Type="http://schemas.openxmlformats.org/officeDocument/2006/relationships/hyperlink" Target="http://irkutskstat.gks.ru/dg/dbinet.exe?pl=8006003" TargetMode="External" /><Relationship Id="rId5" Type="http://schemas.openxmlformats.org/officeDocument/2006/relationships/hyperlink" Target="http://irkutskstat.gks.ru/dg/dbinet.exe?pl=8112014" TargetMode="External" /><Relationship Id="rId6" Type="http://schemas.openxmlformats.org/officeDocument/2006/relationships/hyperlink" Target="http://irkutskstat.gks.ru/dg/dbinet.exe?pl=8123015" TargetMode="External" /><Relationship Id="rId7" Type="http://schemas.openxmlformats.org/officeDocument/2006/relationships/hyperlink" Target="http://irkutskstat.gks.ru/dg/dbinet.exe?pl=8123008" TargetMode="External" /><Relationship Id="rId8" Type="http://schemas.openxmlformats.org/officeDocument/2006/relationships/hyperlink" Target="http://irkutskstat.gks.ru/dg/dbinet.exe?pl=8018106" TargetMode="External" /><Relationship Id="rId9" Type="http://schemas.openxmlformats.org/officeDocument/2006/relationships/hyperlink" Target="http://irkutskstat.gks.ru/dg/dbinet.exe?pl=8018107" TargetMode="External" /><Relationship Id="rId10" Type="http://schemas.openxmlformats.org/officeDocument/2006/relationships/hyperlink" Target="http://irkutskstat.gks.ru/dg/dbinet.exe?pl=8019002" TargetMode="External" /><Relationship Id="rId11" Type="http://schemas.openxmlformats.org/officeDocument/2006/relationships/hyperlink" Target="http://irkutskstat.gks.ru/dg/dbinet.exe?pl=8019005" TargetMode="External" /><Relationship Id="rId12" Type="http://schemas.openxmlformats.org/officeDocument/2006/relationships/hyperlink" Target="http://irkutskstat.gks.ru/dg/dbinet.exe?pl=8019008" TargetMode="External" /><Relationship Id="rId13" Type="http://schemas.openxmlformats.org/officeDocument/2006/relationships/hyperlink" Target="http://irkutskstat.gks.ru/dg/dbinet.exe?pl=8014001" TargetMode="External" /><Relationship Id="rId14" Type="http://schemas.openxmlformats.org/officeDocument/2006/relationships/hyperlink" Target="http://irkutskstat.gks.ru/dg/dbinet.exe?pl=8014002" TargetMode="External" /><Relationship Id="rId15" Type="http://schemas.openxmlformats.org/officeDocument/2006/relationships/hyperlink" Target="http://irkutskstat.gks.ru/dg/dbinet.exe?pl=8014003" TargetMode="External" /><Relationship Id="rId16" Type="http://schemas.openxmlformats.org/officeDocument/2006/relationships/hyperlink" Target="http://irkutskstat.gks.ru/dg/dbinet.exe?pl=8014004" TargetMode="External" /><Relationship Id="rId17" Type="http://schemas.openxmlformats.org/officeDocument/2006/relationships/hyperlink" Target="http://irkutskstat.gks.ru/dg/dbinet.exe?pl=8015001" TargetMode="External" /><Relationship Id="rId18" Type="http://schemas.openxmlformats.org/officeDocument/2006/relationships/hyperlink" Target="http://irkutskstat.gks.ru/dg/dbinet.exe?pl=8015002" TargetMode="External" /><Relationship Id="rId19" Type="http://schemas.openxmlformats.org/officeDocument/2006/relationships/hyperlink" Target="http://irkutskstat.gks.ru/dg/dbinet.exe?pl=8003003" TargetMode="External" /><Relationship Id="rId20" Type="http://schemas.openxmlformats.org/officeDocument/2006/relationships/hyperlink" Target="http://irkutskstat.gks.ru/dg/dbinet.exe?pl=8003004" TargetMode="External" /><Relationship Id="rId21" Type="http://schemas.openxmlformats.org/officeDocument/2006/relationships/hyperlink" Target="http://irkutskstat.gks.ru/dg/dbinet.exe?pl=8008004" TargetMode="External" /><Relationship Id="rId22" Type="http://schemas.openxmlformats.org/officeDocument/2006/relationships/hyperlink" Target="http://irkutskstat.gks.ru/dg/dbinet.exe?pl=8008024" TargetMode="External" /><Relationship Id="rId23" Type="http://schemas.openxmlformats.org/officeDocument/2006/relationships/hyperlink" Target="http://irkutskstat.gks.ru/dg/dbinet.exe?pl=8008011" TargetMode="External" /><Relationship Id="rId24" Type="http://schemas.openxmlformats.org/officeDocument/2006/relationships/hyperlink" Target="http://irkutskstat.gks.ru/dg/dbinet.exe?pl=8008012" TargetMode="External" /><Relationship Id="rId25" Type="http://schemas.openxmlformats.org/officeDocument/2006/relationships/hyperlink" Target="http://irkutskstat.gks.ru/dg/dbinet.exe?pl=8008019" TargetMode="External" /><Relationship Id="rId26" Type="http://schemas.openxmlformats.org/officeDocument/2006/relationships/hyperlink" Target="http://irkutskstat.gks.ru/dg/dbinet.exe?pl=8008020" TargetMode="External" /><Relationship Id="rId27" Type="http://schemas.openxmlformats.org/officeDocument/2006/relationships/hyperlink" Target="http://irkutskstat.gks.ru/dg/dbinet.exe?pl=8008021" TargetMode="External" /><Relationship Id="rId28" Type="http://schemas.openxmlformats.org/officeDocument/2006/relationships/hyperlink" Target="http://irkutskstat.gks.ru/dg/dbinet.exe?pl=8008022" TargetMode="External" /><Relationship Id="rId29" Type="http://schemas.openxmlformats.org/officeDocument/2006/relationships/hyperlink" Target="http://irkutskstat.gks.ru/dg/dbinet.exe?pl=8008023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70"/>
  <sheetViews>
    <sheetView zoomScale="62" zoomScaleNormal="62" zoomScalePageLayoutView="0" workbookViewId="0" topLeftCell="A11">
      <selection activeCell="A5" sqref="A5:I70"/>
    </sheetView>
  </sheetViews>
  <sheetFormatPr defaultColWidth="9.140625" defaultRowHeight="15"/>
  <cols>
    <col min="1" max="1" width="13.421875" style="0" customWidth="1"/>
    <col min="2" max="2" width="14.57421875" style="0" customWidth="1"/>
    <col min="3" max="3" width="95.7109375" style="0" customWidth="1"/>
    <col min="4" max="4" width="22.00390625" style="0" customWidth="1"/>
    <col min="5" max="6" width="9.421875" style="0" customWidth="1"/>
    <col min="7" max="8" width="11.7109375" style="0" bestFit="1" customWidth="1"/>
    <col min="9" max="9" width="9.421875" style="0" bestFit="1" customWidth="1"/>
  </cols>
  <sheetData>
    <row r="4" spans="1:4" ht="15">
      <c r="A4" s="20" t="s">
        <v>98</v>
      </c>
      <c r="D4" s="20" t="s">
        <v>66</v>
      </c>
    </row>
    <row r="5" spans="4:7" ht="15">
      <c r="D5" t="s">
        <v>87</v>
      </c>
      <c r="G5" t="s">
        <v>86</v>
      </c>
    </row>
    <row r="6" spans="1:9" ht="15">
      <c r="A6" s="20" t="s">
        <v>64</v>
      </c>
      <c r="B6" s="20" t="s">
        <v>97</v>
      </c>
      <c r="C6" s="20" t="s">
        <v>0</v>
      </c>
      <c r="D6">
        <v>2008</v>
      </c>
      <c r="E6">
        <v>2009</v>
      </c>
      <c r="F6">
        <v>2010</v>
      </c>
      <c r="G6">
        <v>2008</v>
      </c>
      <c r="H6">
        <v>2009</v>
      </c>
      <c r="I6">
        <v>2010</v>
      </c>
    </row>
    <row r="7" spans="1:9" ht="15">
      <c r="A7" s="21" t="s">
        <v>85</v>
      </c>
      <c r="B7" s="21" t="s">
        <v>85</v>
      </c>
      <c r="C7" s="21" t="s">
        <v>84</v>
      </c>
      <c r="D7" s="22"/>
      <c r="E7" s="22"/>
      <c r="F7" s="22"/>
      <c r="G7" s="22">
        <v>11656238</v>
      </c>
      <c r="H7" s="22"/>
      <c r="I7" s="22">
        <v>8554069</v>
      </c>
    </row>
    <row r="8" spans="1:9" ht="15">
      <c r="A8" s="21" t="s">
        <v>3</v>
      </c>
      <c r="B8" s="21" t="s">
        <v>62</v>
      </c>
      <c r="C8" s="21" t="s">
        <v>2</v>
      </c>
      <c r="D8" s="22">
        <v>432214</v>
      </c>
      <c r="E8" s="22">
        <v>315753</v>
      </c>
      <c r="F8" s="22">
        <v>344576</v>
      </c>
      <c r="G8" s="22">
        <v>956693.8</v>
      </c>
      <c r="H8" s="22">
        <v>896301.4000000001</v>
      </c>
      <c r="I8" s="22">
        <v>1153468</v>
      </c>
    </row>
    <row r="9" spans="2:9" ht="15">
      <c r="B9" s="21" t="s">
        <v>5</v>
      </c>
      <c r="C9" s="21" t="s">
        <v>4</v>
      </c>
      <c r="D9" s="22">
        <v>3740</v>
      </c>
      <c r="E9" s="22">
        <v>3061</v>
      </c>
      <c r="F9" s="22">
        <v>3632</v>
      </c>
      <c r="G9" s="22">
        <v>3643.3</v>
      </c>
      <c r="H9" s="22">
        <v>3001.5</v>
      </c>
      <c r="I9" s="22">
        <v>3011</v>
      </c>
    </row>
    <row r="10" spans="2:9" ht="15">
      <c r="B10" s="21" t="s">
        <v>7</v>
      </c>
      <c r="C10" s="21" t="s">
        <v>6</v>
      </c>
      <c r="D10" s="22">
        <v>12242</v>
      </c>
      <c r="E10" s="22">
        <v>11569</v>
      </c>
      <c r="F10" s="22">
        <v>11926</v>
      </c>
      <c r="G10" s="22">
        <v>33253.6</v>
      </c>
      <c r="H10" s="22">
        <v>45514.8</v>
      </c>
      <c r="I10" s="22">
        <v>49542</v>
      </c>
    </row>
    <row r="11" spans="2:9" ht="15">
      <c r="B11" s="21" t="s">
        <v>9</v>
      </c>
      <c r="C11" s="21" t="s">
        <v>68</v>
      </c>
      <c r="D11" s="22"/>
      <c r="E11" s="22"/>
      <c r="F11" s="22"/>
      <c r="G11" s="22">
        <v>710422.4</v>
      </c>
      <c r="H11" s="22">
        <v>738236.7</v>
      </c>
      <c r="I11" s="22">
        <v>810047</v>
      </c>
    </row>
    <row r="12" spans="3:9" ht="15">
      <c r="C12" s="21" t="s">
        <v>8</v>
      </c>
      <c r="D12" s="22">
        <v>190858</v>
      </c>
      <c r="E12" s="22">
        <v>142424</v>
      </c>
      <c r="F12" s="22">
        <v>153148</v>
      </c>
      <c r="G12" s="22"/>
      <c r="H12" s="22"/>
      <c r="I12" s="22"/>
    </row>
    <row r="13" spans="2:9" ht="15">
      <c r="B13" s="21" t="s">
        <v>31</v>
      </c>
      <c r="C13" s="21" t="s">
        <v>63</v>
      </c>
      <c r="D13" s="22">
        <v>161</v>
      </c>
      <c r="E13" s="22"/>
      <c r="F13" s="22"/>
      <c r="G13" s="22">
        <v>190.7</v>
      </c>
      <c r="H13" s="22">
        <v>81.8</v>
      </c>
      <c r="I13" s="22"/>
    </row>
    <row r="14" spans="2:9" ht="15">
      <c r="B14" s="21" t="s">
        <v>11</v>
      </c>
      <c r="C14" s="21" t="s">
        <v>10</v>
      </c>
      <c r="D14" s="22">
        <v>30780</v>
      </c>
      <c r="E14" s="22">
        <v>23685</v>
      </c>
      <c r="F14" s="22">
        <v>23447</v>
      </c>
      <c r="G14" s="22">
        <v>11934.9</v>
      </c>
      <c r="H14" s="22">
        <v>14151.8</v>
      </c>
      <c r="I14" s="22">
        <v>16277</v>
      </c>
    </row>
    <row r="15" spans="2:9" ht="15">
      <c r="B15" s="21" t="s">
        <v>26</v>
      </c>
      <c r="C15" s="21" t="s">
        <v>69</v>
      </c>
      <c r="D15" s="22"/>
      <c r="E15" s="22">
        <v>6000</v>
      </c>
      <c r="F15" s="22"/>
      <c r="G15" s="22">
        <v>772.2</v>
      </c>
      <c r="H15" s="22">
        <v>26745.9</v>
      </c>
      <c r="I15" s="22">
        <v>25434</v>
      </c>
    </row>
    <row r="16" spans="2:9" ht="15">
      <c r="B16" s="21" t="s">
        <v>13</v>
      </c>
      <c r="C16" s="21" t="s">
        <v>12</v>
      </c>
      <c r="D16" s="22">
        <v>29543</v>
      </c>
      <c r="E16" s="22">
        <v>79612</v>
      </c>
      <c r="F16" s="22">
        <v>101480</v>
      </c>
      <c r="G16" s="22"/>
      <c r="H16" s="22"/>
      <c r="I16" s="22"/>
    </row>
    <row r="17" spans="2:9" ht="15">
      <c r="B17" s="21" t="s">
        <v>15</v>
      </c>
      <c r="C17" s="21" t="s">
        <v>14</v>
      </c>
      <c r="D17" s="22"/>
      <c r="E17" s="22">
        <v>5963</v>
      </c>
      <c r="F17" s="22">
        <v>10000</v>
      </c>
      <c r="G17" s="22"/>
      <c r="H17" s="22"/>
      <c r="I17" s="22">
        <v>208921</v>
      </c>
    </row>
    <row r="18" spans="2:9" ht="15">
      <c r="B18" s="21" t="s">
        <v>17</v>
      </c>
      <c r="C18" s="21" t="s">
        <v>16</v>
      </c>
      <c r="D18" s="22">
        <v>164890</v>
      </c>
      <c r="E18" s="22">
        <v>43439</v>
      </c>
      <c r="F18" s="22">
        <v>40943</v>
      </c>
      <c r="G18" s="22">
        <v>196476.7</v>
      </c>
      <c r="H18" s="22">
        <v>68568.9</v>
      </c>
      <c r="I18" s="22">
        <v>40236</v>
      </c>
    </row>
    <row r="19" spans="1:9" ht="15">
      <c r="A19" s="21" t="s">
        <v>5</v>
      </c>
      <c r="B19" s="21" t="s">
        <v>62</v>
      </c>
      <c r="C19" s="21" t="s">
        <v>70</v>
      </c>
      <c r="D19" s="22"/>
      <c r="E19" s="22"/>
      <c r="F19" s="22"/>
      <c r="G19" s="22">
        <v>1064.3</v>
      </c>
      <c r="H19" s="22">
        <v>459</v>
      </c>
      <c r="I19" s="22">
        <v>460</v>
      </c>
    </row>
    <row r="20" spans="2:9" ht="15">
      <c r="B20" s="21" t="s">
        <v>9</v>
      </c>
      <c r="C20" s="21" t="s">
        <v>71</v>
      </c>
      <c r="D20" s="22"/>
      <c r="E20" s="22"/>
      <c r="F20" s="22"/>
      <c r="G20" s="22">
        <v>1064.3</v>
      </c>
      <c r="H20" s="22">
        <v>459</v>
      </c>
      <c r="I20" s="22">
        <v>460</v>
      </c>
    </row>
    <row r="21" spans="1:9" ht="15">
      <c r="A21" s="21" t="s">
        <v>7</v>
      </c>
      <c r="B21" s="21" t="s">
        <v>62</v>
      </c>
      <c r="C21" s="21" t="s">
        <v>72</v>
      </c>
      <c r="D21" s="22"/>
      <c r="E21" s="22"/>
      <c r="F21" s="22"/>
      <c r="G21" s="22">
        <v>63826.5</v>
      </c>
      <c r="H21" s="22">
        <v>54920.5</v>
      </c>
      <c r="I21" s="22">
        <v>52409</v>
      </c>
    </row>
    <row r="22" spans="3:9" ht="15">
      <c r="C22" s="21" t="s">
        <v>18</v>
      </c>
      <c r="D22" s="22">
        <v>22264</v>
      </c>
      <c r="E22" s="22">
        <v>11192</v>
      </c>
      <c r="F22" s="22">
        <v>10338</v>
      </c>
      <c r="G22" s="22"/>
      <c r="H22" s="22"/>
      <c r="I22" s="22"/>
    </row>
    <row r="23" spans="2:9" ht="15">
      <c r="B23" s="21" t="s">
        <v>5</v>
      </c>
      <c r="C23" s="21" t="s">
        <v>19</v>
      </c>
      <c r="D23" s="22"/>
      <c r="E23" s="22">
        <v>114</v>
      </c>
      <c r="F23" s="22">
        <v>2000</v>
      </c>
      <c r="G23" s="22">
        <v>2449.3</v>
      </c>
      <c r="H23" s="22">
        <v>2610.3</v>
      </c>
      <c r="I23" s="22">
        <v>3303</v>
      </c>
    </row>
    <row r="24" spans="2:9" ht="15">
      <c r="B24" s="21" t="s">
        <v>21</v>
      </c>
      <c r="C24" s="21" t="s">
        <v>20</v>
      </c>
      <c r="D24" s="22">
        <v>13830</v>
      </c>
      <c r="E24" s="22">
        <v>8001</v>
      </c>
      <c r="F24" s="22">
        <v>5890</v>
      </c>
      <c r="G24" s="22"/>
      <c r="H24" s="22"/>
      <c r="I24" s="22"/>
    </row>
    <row r="25" spans="3:9" ht="15">
      <c r="C25" s="21" t="s">
        <v>73</v>
      </c>
      <c r="D25" s="22"/>
      <c r="E25" s="22"/>
      <c r="F25" s="22"/>
      <c r="G25" s="22">
        <v>30743.7</v>
      </c>
      <c r="H25" s="22">
        <v>34095.7</v>
      </c>
      <c r="I25" s="22">
        <v>33856</v>
      </c>
    </row>
    <row r="26" spans="2:9" ht="15">
      <c r="B26" s="21" t="s">
        <v>17</v>
      </c>
      <c r="C26" s="21" t="s">
        <v>22</v>
      </c>
      <c r="D26" s="22">
        <v>8434</v>
      </c>
      <c r="E26" s="22">
        <v>3077</v>
      </c>
      <c r="F26" s="22">
        <v>2448</v>
      </c>
      <c r="G26" s="22">
        <v>30633.5</v>
      </c>
      <c r="H26" s="22">
        <v>18214.5</v>
      </c>
      <c r="I26" s="22">
        <v>15250</v>
      </c>
    </row>
    <row r="27" spans="1:9" ht="15">
      <c r="A27" s="21" t="s">
        <v>9</v>
      </c>
      <c r="B27" s="21" t="s">
        <v>62</v>
      </c>
      <c r="C27" s="21" t="s">
        <v>23</v>
      </c>
      <c r="D27" s="22">
        <v>96996</v>
      </c>
      <c r="E27" s="22">
        <v>93044</v>
      </c>
      <c r="F27" s="22">
        <v>125524</v>
      </c>
      <c r="G27" s="22">
        <v>318116.9</v>
      </c>
      <c r="H27" s="22">
        <v>465862.19999999995</v>
      </c>
      <c r="I27" s="22">
        <v>180838</v>
      </c>
    </row>
    <row r="28" spans="2:9" ht="15">
      <c r="B28" s="21" t="s">
        <v>3</v>
      </c>
      <c r="C28" s="21" t="s">
        <v>24</v>
      </c>
      <c r="D28" s="22">
        <v>1114</v>
      </c>
      <c r="E28" s="22">
        <v>1511</v>
      </c>
      <c r="F28" s="22">
        <v>1225</v>
      </c>
      <c r="G28" s="22">
        <v>2405.9</v>
      </c>
      <c r="H28" s="22">
        <v>2525.3</v>
      </c>
      <c r="I28" s="22">
        <v>2698</v>
      </c>
    </row>
    <row r="29" spans="2:9" ht="15">
      <c r="B29" s="21" t="s">
        <v>26</v>
      </c>
      <c r="C29" s="21" t="s">
        <v>25</v>
      </c>
      <c r="D29" s="22">
        <v>3000</v>
      </c>
      <c r="E29" s="22">
        <v>2825</v>
      </c>
      <c r="F29" s="22">
        <v>2900</v>
      </c>
      <c r="G29" s="22"/>
      <c r="H29" s="22"/>
      <c r="I29" s="22"/>
    </row>
    <row r="30" spans="2:9" ht="15">
      <c r="B30" s="21" t="s">
        <v>45</v>
      </c>
      <c r="C30" s="21" t="s">
        <v>75</v>
      </c>
      <c r="D30" s="22"/>
      <c r="E30" s="22">
        <v>25085</v>
      </c>
      <c r="F30" s="22"/>
      <c r="G30" s="22">
        <v>211647.5</v>
      </c>
      <c r="H30" s="22">
        <v>244900.8</v>
      </c>
      <c r="I30" s="22">
        <v>37412</v>
      </c>
    </row>
    <row r="31" spans="2:9" ht="15">
      <c r="B31" s="21" t="s">
        <v>21</v>
      </c>
      <c r="C31" s="21" t="s">
        <v>76</v>
      </c>
      <c r="D31" s="22"/>
      <c r="E31" s="22"/>
      <c r="F31" s="22"/>
      <c r="G31" s="22"/>
      <c r="H31" s="22">
        <v>138096</v>
      </c>
      <c r="I31" s="22">
        <v>7065</v>
      </c>
    </row>
    <row r="32" spans="2:9" ht="15">
      <c r="B32" s="21" t="s">
        <v>28</v>
      </c>
      <c r="C32" s="21" t="s">
        <v>27</v>
      </c>
      <c r="D32" s="22">
        <v>26863</v>
      </c>
      <c r="E32" s="22">
        <v>18903</v>
      </c>
      <c r="F32" s="22">
        <v>17456</v>
      </c>
      <c r="G32" s="22"/>
      <c r="H32" s="22">
        <v>25749.8</v>
      </c>
      <c r="I32" s="22">
        <v>26870</v>
      </c>
    </row>
    <row r="33" spans="2:9" ht="15">
      <c r="B33" s="21" t="s">
        <v>15</v>
      </c>
      <c r="C33" s="21" t="s">
        <v>29</v>
      </c>
      <c r="D33" s="22">
        <v>66019</v>
      </c>
      <c r="E33" s="22">
        <v>44720</v>
      </c>
      <c r="F33" s="22">
        <v>103943</v>
      </c>
      <c r="G33" s="22">
        <v>104063.5</v>
      </c>
      <c r="H33" s="22">
        <v>54590.3</v>
      </c>
      <c r="I33" s="22">
        <v>106793</v>
      </c>
    </row>
    <row r="34" spans="1:9" ht="15">
      <c r="A34" s="21" t="s">
        <v>31</v>
      </c>
      <c r="B34" s="21" t="s">
        <v>62</v>
      </c>
      <c r="C34" s="21" t="s">
        <v>91</v>
      </c>
      <c r="D34" s="22"/>
      <c r="E34" s="22"/>
      <c r="F34" s="22"/>
      <c r="G34" s="22"/>
      <c r="H34" s="22">
        <v>2448232.6</v>
      </c>
      <c r="I34" s="22"/>
    </row>
    <row r="35" spans="3:9" ht="15">
      <c r="C35" s="21" t="s">
        <v>30</v>
      </c>
      <c r="D35" s="22">
        <v>824789</v>
      </c>
      <c r="E35" s="22">
        <v>1001276</v>
      </c>
      <c r="F35" s="22">
        <v>437997</v>
      </c>
      <c r="G35" s="22">
        <v>4204745.7</v>
      </c>
      <c r="H35" s="22"/>
      <c r="I35" s="22">
        <v>2276639</v>
      </c>
    </row>
    <row r="36" spans="2:9" ht="15">
      <c r="B36" s="21" t="s">
        <v>3</v>
      </c>
      <c r="C36" s="21" t="s">
        <v>32</v>
      </c>
      <c r="D36" s="22">
        <v>335321</v>
      </c>
      <c r="E36" s="22">
        <v>729584</v>
      </c>
      <c r="F36" s="22">
        <v>200986</v>
      </c>
      <c r="G36" s="22">
        <v>815956.8</v>
      </c>
      <c r="H36" s="22">
        <v>729481.4</v>
      </c>
      <c r="I36" s="22">
        <v>428373</v>
      </c>
    </row>
    <row r="37" spans="2:9" ht="15">
      <c r="B37" s="21" t="s">
        <v>5</v>
      </c>
      <c r="C37" s="21" t="s">
        <v>33</v>
      </c>
      <c r="D37" s="22">
        <v>105949</v>
      </c>
      <c r="E37" s="22">
        <v>12163</v>
      </c>
      <c r="F37" s="22">
        <v>35131</v>
      </c>
      <c r="G37" s="22">
        <v>837459.4</v>
      </c>
      <c r="H37" s="22">
        <v>255528.9</v>
      </c>
      <c r="I37" s="22">
        <v>263552</v>
      </c>
    </row>
    <row r="38" spans="2:9" ht="15">
      <c r="B38" s="21" t="s">
        <v>7</v>
      </c>
      <c r="C38" s="21" t="s">
        <v>34</v>
      </c>
      <c r="D38" s="22">
        <v>347943</v>
      </c>
      <c r="E38" s="22">
        <v>236066</v>
      </c>
      <c r="F38" s="22">
        <v>184456</v>
      </c>
      <c r="G38" s="22">
        <v>2547798.6</v>
      </c>
      <c r="H38" s="22">
        <v>1463222.3</v>
      </c>
      <c r="I38" s="22">
        <v>1584714</v>
      </c>
    </row>
    <row r="39" spans="2:9" ht="15">
      <c r="B39" s="21" t="s">
        <v>31</v>
      </c>
      <c r="C39" s="21" t="s">
        <v>35</v>
      </c>
      <c r="D39" s="22">
        <v>35576</v>
      </c>
      <c r="E39" s="22">
        <v>23463</v>
      </c>
      <c r="F39" s="22">
        <v>17424</v>
      </c>
      <c r="G39" s="22">
        <v>3530.9</v>
      </c>
      <c r="H39" s="22"/>
      <c r="I39" s="22"/>
    </row>
    <row r="40" spans="1:9" ht="15">
      <c r="A40" s="21" t="s">
        <v>11</v>
      </c>
      <c r="B40" s="21" t="s">
        <v>62</v>
      </c>
      <c r="C40" s="21" t="s">
        <v>36</v>
      </c>
      <c r="D40" s="22">
        <v>32215</v>
      </c>
      <c r="E40" s="22">
        <v>3055</v>
      </c>
      <c r="F40" s="22">
        <v>13862</v>
      </c>
      <c r="G40" s="22">
        <v>22498.8</v>
      </c>
      <c r="H40" s="22">
        <v>23322.3</v>
      </c>
      <c r="I40" s="22">
        <v>12150</v>
      </c>
    </row>
    <row r="41" spans="2:9" ht="15">
      <c r="B41" s="21" t="s">
        <v>31</v>
      </c>
      <c r="C41" s="21" t="s">
        <v>37</v>
      </c>
      <c r="D41" s="22">
        <v>32215</v>
      </c>
      <c r="E41" s="22">
        <v>3055</v>
      </c>
      <c r="F41" s="22">
        <v>13862</v>
      </c>
      <c r="G41" s="22">
        <v>22498.8</v>
      </c>
      <c r="H41" s="22">
        <v>23322.3</v>
      </c>
      <c r="I41" s="22">
        <v>12150</v>
      </c>
    </row>
    <row r="42" spans="1:9" ht="15">
      <c r="A42" s="21" t="s">
        <v>26</v>
      </c>
      <c r="B42" s="21" t="s">
        <v>62</v>
      </c>
      <c r="C42" s="21" t="s">
        <v>38</v>
      </c>
      <c r="D42" s="22">
        <v>1694509</v>
      </c>
      <c r="E42" s="22">
        <v>1543153</v>
      </c>
      <c r="F42" s="22">
        <v>1551459</v>
      </c>
      <c r="G42" s="22">
        <v>3655389.5</v>
      </c>
      <c r="H42" s="22">
        <v>3148465.8000000003</v>
      </c>
      <c r="I42" s="22">
        <v>3099104</v>
      </c>
    </row>
    <row r="43" spans="2:9" ht="15">
      <c r="B43" s="21" t="s">
        <v>3</v>
      </c>
      <c r="C43" s="21" t="s">
        <v>39</v>
      </c>
      <c r="D43" s="22">
        <v>597899</v>
      </c>
      <c r="E43" s="22">
        <v>547848</v>
      </c>
      <c r="F43" s="22">
        <v>570799</v>
      </c>
      <c r="G43" s="22">
        <v>1199422.4</v>
      </c>
      <c r="H43" s="22">
        <v>769107</v>
      </c>
      <c r="I43" s="22">
        <v>796156</v>
      </c>
    </row>
    <row r="44" spans="2:9" ht="15">
      <c r="B44" s="21" t="s">
        <v>5</v>
      </c>
      <c r="C44" s="21" t="s">
        <v>40</v>
      </c>
      <c r="D44" s="22">
        <v>967354</v>
      </c>
      <c r="E44" s="22">
        <v>903981</v>
      </c>
      <c r="F44" s="22">
        <v>902093</v>
      </c>
      <c r="G44" s="22">
        <v>1996532.1</v>
      </c>
      <c r="H44" s="22">
        <v>1998989.6</v>
      </c>
      <c r="I44" s="22">
        <v>1899625</v>
      </c>
    </row>
    <row r="45" spans="2:9" ht="15">
      <c r="B45" s="21" t="s">
        <v>31</v>
      </c>
      <c r="C45" s="21" t="s">
        <v>41</v>
      </c>
      <c r="D45" s="22">
        <v>4195</v>
      </c>
      <c r="E45" s="22">
        <v>4379</v>
      </c>
      <c r="F45" s="22">
        <v>86</v>
      </c>
      <c r="G45" s="22"/>
      <c r="H45" s="22">
        <v>1362.1</v>
      </c>
      <c r="I45" s="22">
        <v>1435</v>
      </c>
    </row>
    <row r="46" spans="2:9" ht="15">
      <c r="B46" s="21" t="s">
        <v>26</v>
      </c>
      <c r="C46" s="21" t="s">
        <v>42</v>
      </c>
      <c r="D46" s="22">
        <v>38486</v>
      </c>
      <c r="E46" s="22">
        <v>30825</v>
      </c>
      <c r="F46" s="22">
        <v>30150</v>
      </c>
      <c r="G46" s="22">
        <v>25752.4</v>
      </c>
      <c r="H46" s="22">
        <v>24823.1</v>
      </c>
      <c r="I46" s="22">
        <v>15110</v>
      </c>
    </row>
    <row r="47" spans="2:9" ht="15">
      <c r="B47" s="21" t="s">
        <v>21</v>
      </c>
      <c r="C47" s="21" t="s">
        <v>43</v>
      </c>
      <c r="D47" s="22">
        <v>86575</v>
      </c>
      <c r="E47" s="22">
        <v>56120</v>
      </c>
      <c r="F47" s="22">
        <v>48331</v>
      </c>
      <c r="G47" s="22">
        <v>433682.6</v>
      </c>
      <c r="H47" s="22">
        <v>354184</v>
      </c>
      <c r="I47" s="22">
        <v>386778</v>
      </c>
    </row>
    <row r="48" spans="1:9" ht="15">
      <c r="A48" s="21" t="s">
        <v>45</v>
      </c>
      <c r="B48" s="21" t="s">
        <v>62</v>
      </c>
      <c r="C48" s="21" t="s">
        <v>80</v>
      </c>
      <c r="D48" s="22"/>
      <c r="E48" s="22"/>
      <c r="F48" s="22"/>
      <c r="G48" s="22">
        <v>312501</v>
      </c>
      <c r="H48" s="22"/>
      <c r="I48" s="22">
        <v>162496</v>
      </c>
    </row>
    <row r="49" spans="3:9" ht="15">
      <c r="C49" s="21" t="s">
        <v>44</v>
      </c>
      <c r="D49" s="22">
        <v>170792</v>
      </c>
      <c r="E49" s="22">
        <v>121969</v>
      </c>
      <c r="F49" s="22">
        <v>122147</v>
      </c>
      <c r="G49" s="22"/>
      <c r="H49" s="22"/>
      <c r="I49" s="22"/>
    </row>
    <row r="50" spans="3:9" ht="15">
      <c r="C50" s="21" t="s">
        <v>92</v>
      </c>
      <c r="D50" s="22"/>
      <c r="E50" s="22"/>
      <c r="F50" s="22"/>
      <c r="G50" s="22"/>
      <c r="H50" s="22">
        <v>187307.9</v>
      </c>
      <c r="I50" s="22"/>
    </row>
    <row r="51" spans="2:9" ht="15">
      <c r="B51" s="21" t="s">
        <v>3</v>
      </c>
      <c r="C51" s="21" t="s">
        <v>46</v>
      </c>
      <c r="D51" s="22">
        <v>136538</v>
      </c>
      <c r="E51" s="22">
        <v>92236</v>
      </c>
      <c r="F51" s="22">
        <v>93024</v>
      </c>
      <c r="G51" s="22">
        <v>269109.5</v>
      </c>
      <c r="H51" s="22">
        <v>187307.9</v>
      </c>
      <c r="I51" s="22">
        <v>162496</v>
      </c>
    </row>
    <row r="52" spans="2:9" ht="15">
      <c r="B52" s="21" t="s">
        <v>7</v>
      </c>
      <c r="C52" s="21" t="s">
        <v>47</v>
      </c>
      <c r="D52" s="22">
        <v>16840</v>
      </c>
      <c r="E52" s="22">
        <v>17590</v>
      </c>
      <c r="F52" s="22">
        <v>15953</v>
      </c>
      <c r="G52" s="22"/>
      <c r="H52" s="22"/>
      <c r="I52" s="22"/>
    </row>
    <row r="53" spans="2:9" ht="15">
      <c r="B53" s="21" t="s">
        <v>11</v>
      </c>
      <c r="C53" s="21" t="s">
        <v>88</v>
      </c>
      <c r="D53" s="22"/>
      <c r="E53" s="22"/>
      <c r="F53" s="22"/>
      <c r="G53" s="22">
        <v>43391.5</v>
      </c>
      <c r="H53" s="22"/>
      <c r="I53" s="22"/>
    </row>
    <row r="54" spans="3:9" ht="15">
      <c r="C54" s="21" t="s">
        <v>48</v>
      </c>
      <c r="D54" s="22">
        <v>17414</v>
      </c>
      <c r="E54" s="22">
        <v>12143</v>
      </c>
      <c r="F54" s="22">
        <v>13170</v>
      </c>
      <c r="G54" s="22"/>
      <c r="H54" s="22"/>
      <c r="I54" s="22"/>
    </row>
    <row r="55" spans="1:9" ht="15">
      <c r="A55" s="21" t="s">
        <v>21</v>
      </c>
      <c r="B55" s="21" t="s">
        <v>62</v>
      </c>
      <c r="C55" s="21" t="s">
        <v>93</v>
      </c>
      <c r="D55" s="22"/>
      <c r="E55" s="22"/>
      <c r="F55" s="22"/>
      <c r="G55" s="22"/>
      <c r="H55" s="22">
        <v>1090085.7</v>
      </c>
      <c r="I55" s="22"/>
    </row>
    <row r="56" spans="3:9" ht="15">
      <c r="C56" s="21" t="s">
        <v>49</v>
      </c>
      <c r="D56" s="22">
        <v>864765</v>
      </c>
      <c r="E56" s="22">
        <v>758085</v>
      </c>
      <c r="F56" s="22">
        <v>708321</v>
      </c>
      <c r="G56" s="22">
        <v>1698773.6</v>
      </c>
      <c r="H56" s="22"/>
      <c r="I56" s="22">
        <v>1215000</v>
      </c>
    </row>
    <row r="57" spans="2:9" ht="15">
      <c r="B57" s="21" t="s">
        <v>3</v>
      </c>
      <c r="C57" s="21" t="s">
        <v>50</v>
      </c>
      <c r="D57" s="22">
        <v>255056</v>
      </c>
      <c r="E57" s="22">
        <v>230003</v>
      </c>
      <c r="F57" s="22">
        <v>204130</v>
      </c>
      <c r="G57" s="22">
        <v>507121.7</v>
      </c>
      <c r="H57" s="22">
        <v>361413.6</v>
      </c>
      <c r="I57" s="22">
        <v>411460</v>
      </c>
    </row>
    <row r="58" spans="2:9" ht="15">
      <c r="B58" s="21" t="s">
        <v>5</v>
      </c>
      <c r="C58" s="21" t="s">
        <v>51</v>
      </c>
      <c r="D58" s="22">
        <v>167206</v>
      </c>
      <c r="E58" s="22">
        <v>164859</v>
      </c>
      <c r="F58" s="22">
        <v>142207</v>
      </c>
      <c r="G58" s="22">
        <v>339513.8</v>
      </c>
      <c r="H58" s="22">
        <v>185463.3</v>
      </c>
      <c r="I58" s="22">
        <v>173383</v>
      </c>
    </row>
    <row r="59" spans="2:9" ht="15">
      <c r="B59" s="21" t="s">
        <v>7</v>
      </c>
      <c r="C59" s="21" t="s">
        <v>52</v>
      </c>
      <c r="D59" s="22">
        <v>5400</v>
      </c>
      <c r="E59" s="22">
        <v>5256</v>
      </c>
      <c r="F59" s="22">
        <v>4914</v>
      </c>
      <c r="G59" s="22">
        <v>10913.6</v>
      </c>
      <c r="H59" s="22">
        <v>7932.2</v>
      </c>
      <c r="I59" s="22">
        <v>12752</v>
      </c>
    </row>
    <row r="60" spans="2:9" ht="15">
      <c r="B60" s="21" t="s">
        <v>9</v>
      </c>
      <c r="C60" s="21" t="s">
        <v>82</v>
      </c>
      <c r="D60" s="22"/>
      <c r="E60" s="22"/>
      <c r="F60" s="22"/>
      <c r="G60" s="22">
        <v>182913.7</v>
      </c>
      <c r="H60" s="22">
        <v>188604.4</v>
      </c>
      <c r="I60" s="22">
        <v>207631</v>
      </c>
    </row>
    <row r="61" spans="3:9" ht="15">
      <c r="C61" s="21" t="s">
        <v>53</v>
      </c>
      <c r="D61" s="22">
        <v>108057</v>
      </c>
      <c r="E61" s="22">
        <v>116019</v>
      </c>
      <c r="F61" s="22">
        <v>116661</v>
      </c>
      <c r="G61" s="22"/>
      <c r="H61" s="22"/>
      <c r="I61" s="22"/>
    </row>
    <row r="62" spans="2:9" ht="15">
      <c r="B62" s="21" t="s">
        <v>45</v>
      </c>
      <c r="C62" s="21" t="s">
        <v>54</v>
      </c>
      <c r="D62" s="22">
        <v>142378</v>
      </c>
      <c r="E62" s="22">
        <v>76766</v>
      </c>
      <c r="F62" s="22">
        <v>82728</v>
      </c>
      <c r="G62" s="22">
        <v>16693.7</v>
      </c>
      <c r="H62" s="22">
        <v>11292.3</v>
      </c>
      <c r="I62" s="22">
        <v>20077</v>
      </c>
    </row>
    <row r="63" spans="2:9" ht="15">
      <c r="B63" s="21" t="s">
        <v>28</v>
      </c>
      <c r="C63" s="21" t="s">
        <v>55</v>
      </c>
      <c r="D63" s="22">
        <v>186668</v>
      </c>
      <c r="E63" s="22">
        <v>165182</v>
      </c>
      <c r="F63" s="22">
        <v>157681</v>
      </c>
      <c r="G63" s="22">
        <v>641617.1</v>
      </c>
      <c r="H63" s="22">
        <v>335379.9</v>
      </c>
      <c r="I63" s="22">
        <v>389697</v>
      </c>
    </row>
    <row r="64" spans="1:9" ht="15">
      <c r="A64" s="21" t="s">
        <v>28</v>
      </c>
      <c r="B64" s="21" t="s">
        <v>62</v>
      </c>
      <c r="C64" s="21" t="s">
        <v>56</v>
      </c>
      <c r="D64" s="22">
        <v>179670</v>
      </c>
      <c r="E64" s="22">
        <v>327461</v>
      </c>
      <c r="F64" s="22">
        <v>317829</v>
      </c>
      <c r="G64" s="22">
        <v>422627.9</v>
      </c>
      <c r="H64" s="22">
        <v>401974.89999999997</v>
      </c>
      <c r="I64" s="22">
        <v>401505</v>
      </c>
    </row>
    <row r="65" spans="2:9" ht="15">
      <c r="B65" s="21" t="s">
        <v>3</v>
      </c>
      <c r="C65" s="21" t="s">
        <v>57</v>
      </c>
      <c r="D65" s="22">
        <v>5644</v>
      </c>
      <c r="E65" s="22">
        <v>6537</v>
      </c>
      <c r="F65" s="22">
        <v>6800</v>
      </c>
      <c r="G65" s="22">
        <v>16073.5</v>
      </c>
      <c r="H65" s="22">
        <v>19122.5</v>
      </c>
      <c r="I65" s="22">
        <v>23426</v>
      </c>
    </row>
    <row r="66" spans="2:9" ht="15">
      <c r="B66" s="21" t="s">
        <v>5</v>
      </c>
      <c r="C66" s="21" t="s">
        <v>58</v>
      </c>
      <c r="D66" s="22">
        <v>4452</v>
      </c>
      <c r="E66" s="22">
        <v>4275</v>
      </c>
      <c r="F66" s="22">
        <v>4111</v>
      </c>
      <c r="G66" s="22"/>
      <c r="H66" s="22"/>
      <c r="I66" s="22"/>
    </row>
    <row r="67" spans="2:9" ht="15">
      <c r="B67" s="21" t="s">
        <v>7</v>
      </c>
      <c r="C67" s="21" t="s">
        <v>59</v>
      </c>
      <c r="D67" s="22">
        <v>157049</v>
      </c>
      <c r="E67" s="22">
        <v>303036</v>
      </c>
      <c r="F67" s="22">
        <v>292542</v>
      </c>
      <c r="G67" s="22">
        <v>400903.2</v>
      </c>
      <c r="H67" s="22">
        <v>367281.3</v>
      </c>
      <c r="I67" s="22">
        <v>364686</v>
      </c>
    </row>
    <row r="68" spans="2:9" ht="15">
      <c r="B68" s="21" t="s">
        <v>11</v>
      </c>
      <c r="C68" s="21" t="s">
        <v>60</v>
      </c>
      <c r="D68" s="22">
        <v>12525</v>
      </c>
      <c r="E68" s="22">
        <v>13613</v>
      </c>
      <c r="F68" s="22">
        <v>14376</v>
      </c>
      <c r="G68" s="22">
        <v>5651.2</v>
      </c>
      <c r="H68" s="22">
        <v>15571.1</v>
      </c>
      <c r="I68" s="22">
        <v>13393</v>
      </c>
    </row>
    <row r="69" spans="1:9" ht="15">
      <c r="A69" s="21" t="s">
        <v>65</v>
      </c>
      <c r="B69" s="21" t="s">
        <v>65</v>
      </c>
      <c r="C69" s="21" t="s">
        <v>84</v>
      </c>
      <c r="D69" s="22"/>
      <c r="E69" s="22"/>
      <c r="F69" s="22"/>
      <c r="G69" s="22"/>
      <c r="H69" s="22">
        <v>8716932.3</v>
      </c>
      <c r="I69" s="22"/>
    </row>
    <row r="70" spans="3:9" ht="15">
      <c r="C70" s="21" t="s">
        <v>61</v>
      </c>
      <c r="D70" s="22">
        <v>4318214</v>
      </c>
      <c r="E70" s="22">
        <v>4174988</v>
      </c>
      <c r="F70" s="22">
        <v>3632053</v>
      </c>
      <c r="G70" s="22"/>
      <c r="H70" s="22"/>
      <c r="I70" s="2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3"/>
  <sheetViews>
    <sheetView zoomScalePageLayoutView="0" workbookViewId="0" topLeftCell="A2">
      <selection activeCell="I36" sqref="I36"/>
    </sheetView>
  </sheetViews>
  <sheetFormatPr defaultColWidth="9.140625" defaultRowHeight="15"/>
  <cols>
    <col min="1" max="1" width="70.421875" style="0" customWidth="1"/>
    <col min="2" max="3" width="9.140625" style="1" customWidth="1"/>
    <col min="4" max="4" width="12.57421875" style="10" customWidth="1"/>
    <col min="5" max="5" width="12.57421875" style="0" customWidth="1"/>
  </cols>
  <sheetData>
    <row r="1" spans="1:6" ht="15">
      <c r="A1" s="16" t="s">
        <v>0</v>
      </c>
      <c r="B1" s="28" t="s">
        <v>96</v>
      </c>
      <c r="C1" s="28" t="s">
        <v>97</v>
      </c>
      <c r="D1" s="17" t="s">
        <v>1</v>
      </c>
      <c r="E1" s="29" t="s">
        <v>94</v>
      </c>
      <c r="F1" s="27" t="s">
        <v>95</v>
      </c>
    </row>
    <row r="2" spans="1:6" ht="15">
      <c r="A2" s="11" t="s">
        <v>2</v>
      </c>
      <c r="B2" s="5" t="s">
        <v>3</v>
      </c>
      <c r="C2" s="5" t="s">
        <v>62</v>
      </c>
      <c r="D2" s="8">
        <v>344576</v>
      </c>
      <c r="E2" s="4">
        <v>2010</v>
      </c>
      <c r="F2" s="30" t="s">
        <v>87</v>
      </c>
    </row>
    <row r="3" spans="1:6" ht="15">
      <c r="A3" s="11" t="s">
        <v>4</v>
      </c>
      <c r="B3" s="5" t="s">
        <v>3</v>
      </c>
      <c r="C3" s="5" t="s">
        <v>5</v>
      </c>
      <c r="D3" s="8">
        <v>3632</v>
      </c>
      <c r="E3" s="4">
        <v>2010</v>
      </c>
      <c r="F3" s="30" t="s">
        <v>87</v>
      </c>
    </row>
    <row r="4" spans="1:6" ht="15">
      <c r="A4" s="11" t="s">
        <v>6</v>
      </c>
      <c r="B4" s="5" t="s">
        <v>3</v>
      </c>
      <c r="C4" s="5" t="s">
        <v>7</v>
      </c>
      <c r="D4" s="8">
        <v>11926</v>
      </c>
      <c r="E4" s="4">
        <v>2010</v>
      </c>
      <c r="F4" s="30" t="s">
        <v>87</v>
      </c>
    </row>
    <row r="5" spans="1:6" ht="15">
      <c r="A5" s="11" t="s">
        <v>8</v>
      </c>
      <c r="B5" s="5" t="s">
        <v>3</v>
      </c>
      <c r="C5" s="5" t="s">
        <v>9</v>
      </c>
      <c r="D5" s="8">
        <v>153148</v>
      </c>
      <c r="E5" s="4">
        <v>2010</v>
      </c>
      <c r="F5" s="30" t="s">
        <v>87</v>
      </c>
    </row>
    <row r="6" spans="1:6" ht="15">
      <c r="A6" s="11" t="s">
        <v>10</v>
      </c>
      <c r="B6" s="5" t="s">
        <v>3</v>
      </c>
      <c r="C6" s="5" t="s">
        <v>11</v>
      </c>
      <c r="D6" s="8">
        <v>23447</v>
      </c>
      <c r="E6" s="4">
        <v>2010</v>
      </c>
      <c r="F6" s="30" t="s">
        <v>87</v>
      </c>
    </row>
    <row r="7" spans="1:6" ht="15">
      <c r="A7" s="11" t="s">
        <v>12</v>
      </c>
      <c r="B7" s="5" t="s">
        <v>3</v>
      </c>
      <c r="C7" s="5" t="s">
        <v>13</v>
      </c>
      <c r="D7" s="8">
        <v>101480</v>
      </c>
      <c r="E7" s="4">
        <v>2010</v>
      </c>
      <c r="F7" s="30" t="s">
        <v>87</v>
      </c>
    </row>
    <row r="8" spans="1:6" ht="15">
      <c r="A8" s="11" t="s">
        <v>14</v>
      </c>
      <c r="B8" s="5" t="s">
        <v>3</v>
      </c>
      <c r="C8" s="5" t="s">
        <v>15</v>
      </c>
      <c r="D8" s="8">
        <v>10000</v>
      </c>
      <c r="E8" s="4">
        <v>2010</v>
      </c>
      <c r="F8" s="30" t="s">
        <v>87</v>
      </c>
    </row>
    <row r="9" spans="1:6" ht="15">
      <c r="A9" s="11" t="s">
        <v>16</v>
      </c>
      <c r="B9" s="5" t="s">
        <v>3</v>
      </c>
      <c r="C9" s="5" t="s">
        <v>17</v>
      </c>
      <c r="D9" s="8">
        <v>40943</v>
      </c>
      <c r="E9" s="4">
        <v>2010</v>
      </c>
      <c r="F9" s="30" t="s">
        <v>87</v>
      </c>
    </row>
    <row r="10" spans="1:6" ht="15">
      <c r="A10" s="11" t="s">
        <v>18</v>
      </c>
      <c r="B10" s="5" t="s">
        <v>7</v>
      </c>
      <c r="C10" s="5" t="s">
        <v>62</v>
      </c>
      <c r="D10" s="8">
        <v>10338</v>
      </c>
      <c r="E10" s="4">
        <v>2010</v>
      </c>
      <c r="F10" s="30" t="s">
        <v>87</v>
      </c>
    </row>
    <row r="11" spans="1:6" ht="15">
      <c r="A11" s="11" t="s">
        <v>19</v>
      </c>
      <c r="B11" s="5" t="s">
        <v>7</v>
      </c>
      <c r="C11" s="5" t="s">
        <v>5</v>
      </c>
      <c r="D11" s="8">
        <v>2000</v>
      </c>
      <c r="E11" s="4">
        <v>2010</v>
      </c>
      <c r="F11" s="30" t="s">
        <v>87</v>
      </c>
    </row>
    <row r="12" spans="1:6" ht="15">
      <c r="A12" s="11" t="s">
        <v>20</v>
      </c>
      <c r="B12" s="5" t="s">
        <v>7</v>
      </c>
      <c r="C12" s="5" t="s">
        <v>21</v>
      </c>
      <c r="D12" s="8">
        <v>5890</v>
      </c>
      <c r="E12" s="4">
        <v>2010</v>
      </c>
      <c r="F12" s="30" t="s">
        <v>87</v>
      </c>
    </row>
    <row r="13" spans="1:6" ht="15">
      <c r="A13" s="11" t="s">
        <v>22</v>
      </c>
      <c r="B13" s="5" t="s">
        <v>7</v>
      </c>
      <c r="C13" s="5" t="s">
        <v>17</v>
      </c>
      <c r="D13" s="8">
        <v>2448</v>
      </c>
      <c r="E13" s="4">
        <v>2010</v>
      </c>
      <c r="F13" s="30" t="s">
        <v>87</v>
      </c>
    </row>
    <row r="14" spans="1:6" ht="15">
      <c r="A14" s="11" t="s">
        <v>23</v>
      </c>
      <c r="B14" s="5" t="s">
        <v>9</v>
      </c>
      <c r="C14" s="5" t="s">
        <v>62</v>
      </c>
      <c r="D14" s="8">
        <v>125524</v>
      </c>
      <c r="E14" s="4">
        <v>2010</v>
      </c>
      <c r="F14" s="30" t="s">
        <v>87</v>
      </c>
    </row>
    <row r="15" spans="1:6" ht="15">
      <c r="A15" s="11" t="s">
        <v>24</v>
      </c>
      <c r="B15" s="5" t="s">
        <v>9</v>
      </c>
      <c r="C15" s="5" t="s">
        <v>3</v>
      </c>
      <c r="D15" s="8">
        <v>1225</v>
      </c>
      <c r="E15" s="4">
        <v>2010</v>
      </c>
      <c r="F15" s="30" t="s">
        <v>87</v>
      </c>
    </row>
    <row r="16" spans="1:6" ht="15">
      <c r="A16" s="11" t="s">
        <v>25</v>
      </c>
      <c r="B16" s="5" t="s">
        <v>9</v>
      </c>
      <c r="C16" s="5" t="s">
        <v>26</v>
      </c>
      <c r="D16" s="8">
        <v>2900</v>
      </c>
      <c r="E16" s="4">
        <v>2010</v>
      </c>
      <c r="F16" s="30" t="s">
        <v>87</v>
      </c>
    </row>
    <row r="17" spans="1:6" ht="15">
      <c r="A17" s="11" t="s">
        <v>27</v>
      </c>
      <c r="B17" s="5" t="s">
        <v>9</v>
      </c>
      <c r="C17" s="5" t="s">
        <v>28</v>
      </c>
      <c r="D17" s="8">
        <v>17456</v>
      </c>
      <c r="E17" s="4">
        <v>2010</v>
      </c>
      <c r="F17" s="30" t="s">
        <v>87</v>
      </c>
    </row>
    <row r="18" spans="1:6" ht="15">
      <c r="A18" s="11" t="s">
        <v>29</v>
      </c>
      <c r="B18" s="5" t="s">
        <v>9</v>
      </c>
      <c r="C18" s="5" t="s">
        <v>15</v>
      </c>
      <c r="D18" s="8">
        <v>103943</v>
      </c>
      <c r="E18" s="4">
        <v>2010</v>
      </c>
      <c r="F18" s="30" t="s">
        <v>87</v>
      </c>
    </row>
    <row r="19" spans="1:6" ht="15">
      <c r="A19" s="11" t="s">
        <v>30</v>
      </c>
      <c r="B19" s="5" t="s">
        <v>31</v>
      </c>
      <c r="C19" s="5" t="s">
        <v>62</v>
      </c>
      <c r="D19" s="8">
        <v>437997</v>
      </c>
      <c r="E19" s="4">
        <v>2010</v>
      </c>
      <c r="F19" s="30" t="s">
        <v>87</v>
      </c>
    </row>
    <row r="20" spans="1:6" ht="15">
      <c r="A20" s="11" t="s">
        <v>32</v>
      </c>
      <c r="B20" s="5" t="s">
        <v>31</v>
      </c>
      <c r="C20" s="5" t="s">
        <v>3</v>
      </c>
      <c r="D20" s="8">
        <v>200986</v>
      </c>
      <c r="E20" s="4">
        <v>2010</v>
      </c>
      <c r="F20" s="30" t="s">
        <v>87</v>
      </c>
    </row>
    <row r="21" spans="1:6" ht="15">
      <c r="A21" s="11" t="s">
        <v>33</v>
      </c>
      <c r="B21" s="5" t="s">
        <v>31</v>
      </c>
      <c r="C21" s="5" t="s">
        <v>5</v>
      </c>
      <c r="D21" s="8">
        <v>35131</v>
      </c>
      <c r="E21" s="4">
        <v>2010</v>
      </c>
      <c r="F21" s="30" t="s">
        <v>87</v>
      </c>
    </row>
    <row r="22" spans="1:6" ht="15">
      <c r="A22" s="11" t="s">
        <v>34</v>
      </c>
      <c r="B22" s="5" t="s">
        <v>31</v>
      </c>
      <c r="C22" s="5" t="s">
        <v>7</v>
      </c>
      <c r="D22" s="8">
        <v>184456</v>
      </c>
      <c r="E22" s="4">
        <v>2010</v>
      </c>
      <c r="F22" s="30" t="s">
        <v>87</v>
      </c>
    </row>
    <row r="23" spans="1:6" ht="15">
      <c r="A23" s="11" t="s">
        <v>35</v>
      </c>
      <c r="B23" s="5" t="s">
        <v>31</v>
      </c>
      <c r="C23" s="5" t="s">
        <v>31</v>
      </c>
      <c r="D23" s="8">
        <v>17424</v>
      </c>
      <c r="E23" s="4">
        <v>2010</v>
      </c>
      <c r="F23" s="30" t="s">
        <v>87</v>
      </c>
    </row>
    <row r="24" spans="1:6" ht="15">
      <c r="A24" s="11" t="s">
        <v>36</v>
      </c>
      <c r="B24" s="5" t="s">
        <v>11</v>
      </c>
      <c r="C24" s="5" t="s">
        <v>62</v>
      </c>
      <c r="D24" s="8">
        <v>13862</v>
      </c>
      <c r="E24" s="4">
        <v>2010</v>
      </c>
      <c r="F24" s="30" t="s">
        <v>87</v>
      </c>
    </row>
    <row r="25" spans="1:6" ht="15">
      <c r="A25" s="11" t="s">
        <v>37</v>
      </c>
      <c r="B25" s="5" t="s">
        <v>11</v>
      </c>
      <c r="C25" s="5" t="s">
        <v>31</v>
      </c>
      <c r="D25" s="8">
        <v>13862</v>
      </c>
      <c r="E25" s="4">
        <v>2010</v>
      </c>
      <c r="F25" s="30" t="s">
        <v>87</v>
      </c>
    </row>
    <row r="26" spans="1:6" ht="15">
      <c r="A26" s="11" t="s">
        <v>38</v>
      </c>
      <c r="B26" s="5" t="s">
        <v>26</v>
      </c>
      <c r="C26" s="5" t="s">
        <v>62</v>
      </c>
      <c r="D26" s="8">
        <v>1551459</v>
      </c>
      <c r="E26" s="4">
        <v>2010</v>
      </c>
      <c r="F26" s="30" t="s">
        <v>87</v>
      </c>
    </row>
    <row r="27" spans="1:6" ht="15">
      <c r="A27" s="11" t="s">
        <v>39</v>
      </c>
      <c r="B27" s="5" t="s">
        <v>26</v>
      </c>
      <c r="C27" s="5" t="s">
        <v>3</v>
      </c>
      <c r="D27" s="8">
        <v>570799</v>
      </c>
      <c r="E27" s="4">
        <v>2010</v>
      </c>
      <c r="F27" s="30" t="s">
        <v>87</v>
      </c>
    </row>
    <row r="28" spans="1:6" ht="15">
      <c r="A28" s="11" t="s">
        <v>40</v>
      </c>
      <c r="B28" s="5" t="s">
        <v>26</v>
      </c>
      <c r="C28" s="5" t="s">
        <v>5</v>
      </c>
      <c r="D28" s="8">
        <v>902093</v>
      </c>
      <c r="E28" s="4">
        <v>2010</v>
      </c>
      <c r="F28" s="30" t="s">
        <v>87</v>
      </c>
    </row>
    <row r="29" spans="1:6" ht="15">
      <c r="A29" s="11" t="s">
        <v>41</v>
      </c>
      <c r="B29" s="5" t="s">
        <v>26</v>
      </c>
      <c r="C29" s="5" t="s">
        <v>31</v>
      </c>
      <c r="D29" s="8">
        <v>86</v>
      </c>
      <c r="E29" s="4">
        <v>2010</v>
      </c>
      <c r="F29" s="30" t="s">
        <v>87</v>
      </c>
    </row>
    <row r="30" spans="1:6" ht="15">
      <c r="A30" s="11" t="s">
        <v>42</v>
      </c>
      <c r="B30" s="5" t="s">
        <v>26</v>
      </c>
      <c r="C30" s="5" t="s">
        <v>26</v>
      </c>
      <c r="D30" s="8">
        <v>30150</v>
      </c>
      <c r="E30" s="4">
        <v>2010</v>
      </c>
      <c r="F30" s="30" t="s">
        <v>87</v>
      </c>
    </row>
    <row r="31" spans="1:6" ht="15">
      <c r="A31" s="11" t="s">
        <v>43</v>
      </c>
      <c r="B31" s="5" t="s">
        <v>26</v>
      </c>
      <c r="C31" s="5" t="s">
        <v>21</v>
      </c>
      <c r="D31" s="8">
        <v>48331</v>
      </c>
      <c r="E31" s="4">
        <v>2010</v>
      </c>
      <c r="F31" s="30" t="s">
        <v>87</v>
      </c>
    </row>
    <row r="32" spans="1:6" ht="15">
      <c r="A32" s="11" t="s">
        <v>44</v>
      </c>
      <c r="B32" s="5" t="s">
        <v>45</v>
      </c>
      <c r="C32" s="5" t="s">
        <v>62</v>
      </c>
      <c r="D32" s="8">
        <v>122147</v>
      </c>
      <c r="E32" s="4">
        <v>2010</v>
      </c>
      <c r="F32" s="30" t="s">
        <v>87</v>
      </c>
    </row>
    <row r="33" spans="1:6" ht="15">
      <c r="A33" s="11" t="s">
        <v>46</v>
      </c>
      <c r="B33" s="5" t="s">
        <v>45</v>
      </c>
      <c r="C33" s="5" t="s">
        <v>3</v>
      </c>
      <c r="D33" s="8">
        <v>93024</v>
      </c>
      <c r="E33" s="4">
        <v>2010</v>
      </c>
      <c r="F33" s="30" t="s">
        <v>87</v>
      </c>
    </row>
    <row r="34" spans="1:6" ht="15">
      <c r="A34" s="11" t="s">
        <v>47</v>
      </c>
      <c r="B34" s="5" t="s">
        <v>45</v>
      </c>
      <c r="C34" s="5" t="s">
        <v>7</v>
      </c>
      <c r="D34" s="8">
        <v>15953</v>
      </c>
      <c r="E34" s="4">
        <v>2010</v>
      </c>
      <c r="F34" s="30" t="s">
        <v>87</v>
      </c>
    </row>
    <row r="35" spans="1:6" ht="15">
      <c r="A35" s="11" t="s">
        <v>48</v>
      </c>
      <c r="B35" s="5" t="s">
        <v>45</v>
      </c>
      <c r="C35" s="5" t="s">
        <v>11</v>
      </c>
      <c r="D35" s="8">
        <v>13170</v>
      </c>
      <c r="E35" s="4">
        <v>2010</v>
      </c>
      <c r="F35" s="30" t="s">
        <v>87</v>
      </c>
    </row>
    <row r="36" spans="1:6" ht="15">
      <c r="A36" s="11" t="s">
        <v>49</v>
      </c>
      <c r="B36" s="5" t="s">
        <v>21</v>
      </c>
      <c r="C36" s="5" t="s">
        <v>62</v>
      </c>
      <c r="D36" s="8">
        <v>708321</v>
      </c>
      <c r="E36" s="4">
        <v>2010</v>
      </c>
      <c r="F36" s="30" t="s">
        <v>87</v>
      </c>
    </row>
    <row r="37" spans="1:6" ht="15">
      <c r="A37" s="11" t="s">
        <v>50</v>
      </c>
      <c r="B37" s="5" t="s">
        <v>21</v>
      </c>
      <c r="C37" s="5" t="s">
        <v>3</v>
      </c>
      <c r="D37" s="8">
        <v>204130</v>
      </c>
      <c r="E37" s="4">
        <v>2010</v>
      </c>
      <c r="F37" s="30" t="s">
        <v>87</v>
      </c>
    </row>
    <row r="38" spans="1:6" ht="15">
      <c r="A38" s="11" t="s">
        <v>51</v>
      </c>
      <c r="B38" s="5" t="s">
        <v>21</v>
      </c>
      <c r="C38" s="5" t="s">
        <v>5</v>
      </c>
      <c r="D38" s="8">
        <v>142207</v>
      </c>
      <c r="E38" s="4">
        <v>2010</v>
      </c>
      <c r="F38" s="30" t="s">
        <v>87</v>
      </c>
    </row>
    <row r="39" spans="1:6" ht="15">
      <c r="A39" s="11" t="s">
        <v>52</v>
      </c>
      <c r="B39" s="5" t="s">
        <v>21</v>
      </c>
      <c r="C39" s="5" t="s">
        <v>7</v>
      </c>
      <c r="D39" s="8">
        <v>4914</v>
      </c>
      <c r="E39" s="4">
        <v>2010</v>
      </c>
      <c r="F39" s="30" t="s">
        <v>87</v>
      </c>
    </row>
    <row r="40" spans="1:6" ht="15">
      <c r="A40" s="11" t="s">
        <v>53</v>
      </c>
      <c r="B40" s="5" t="s">
        <v>21</v>
      </c>
      <c r="C40" s="5" t="s">
        <v>9</v>
      </c>
      <c r="D40" s="8">
        <v>116661</v>
      </c>
      <c r="E40" s="4">
        <v>2010</v>
      </c>
      <c r="F40" s="30" t="s">
        <v>87</v>
      </c>
    </row>
    <row r="41" spans="1:6" ht="15">
      <c r="A41" s="11" t="s">
        <v>54</v>
      </c>
      <c r="B41" s="5" t="s">
        <v>21</v>
      </c>
      <c r="C41" s="5" t="s">
        <v>45</v>
      </c>
      <c r="D41" s="8">
        <v>82728</v>
      </c>
      <c r="E41" s="4">
        <v>2010</v>
      </c>
      <c r="F41" s="30" t="s">
        <v>87</v>
      </c>
    </row>
    <row r="42" spans="1:6" ht="15">
      <c r="A42" s="11" t="s">
        <v>55</v>
      </c>
      <c r="B42" s="5" t="s">
        <v>21</v>
      </c>
      <c r="C42" s="5" t="s">
        <v>28</v>
      </c>
      <c r="D42" s="8">
        <v>157681</v>
      </c>
      <c r="E42" s="4">
        <v>2010</v>
      </c>
      <c r="F42" s="30" t="s">
        <v>87</v>
      </c>
    </row>
    <row r="43" spans="1:6" ht="15">
      <c r="A43" s="11" t="s">
        <v>56</v>
      </c>
      <c r="B43" s="5" t="s">
        <v>28</v>
      </c>
      <c r="C43" s="5" t="s">
        <v>62</v>
      </c>
      <c r="D43" s="8">
        <v>317829</v>
      </c>
      <c r="E43" s="4">
        <v>2010</v>
      </c>
      <c r="F43" s="30" t="s">
        <v>87</v>
      </c>
    </row>
    <row r="44" spans="1:6" ht="15">
      <c r="A44" s="11" t="s">
        <v>57</v>
      </c>
      <c r="B44" s="5" t="s">
        <v>28</v>
      </c>
      <c r="C44" s="5" t="s">
        <v>3</v>
      </c>
      <c r="D44" s="8">
        <v>6800</v>
      </c>
      <c r="E44" s="4">
        <v>2010</v>
      </c>
      <c r="F44" s="30" t="s">
        <v>87</v>
      </c>
    </row>
    <row r="45" spans="1:6" ht="15">
      <c r="A45" s="11" t="s">
        <v>58</v>
      </c>
      <c r="B45" s="5" t="s">
        <v>28</v>
      </c>
      <c r="C45" s="5" t="s">
        <v>5</v>
      </c>
      <c r="D45" s="8">
        <v>4111</v>
      </c>
      <c r="E45" s="4">
        <v>2010</v>
      </c>
      <c r="F45" s="30" t="s">
        <v>87</v>
      </c>
    </row>
    <row r="46" spans="1:6" ht="15">
      <c r="A46" s="11" t="s">
        <v>59</v>
      </c>
      <c r="B46" s="5" t="s">
        <v>28</v>
      </c>
      <c r="C46" s="5" t="s">
        <v>7</v>
      </c>
      <c r="D46" s="8">
        <v>292542</v>
      </c>
      <c r="E46" s="4">
        <v>2010</v>
      </c>
      <c r="F46" s="30" t="s">
        <v>87</v>
      </c>
    </row>
    <row r="47" spans="1:6" ht="15">
      <c r="A47" s="11" t="s">
        <v>60</v>
      </c>
      <c r="B47" s="5" t="s">
        <v>28</v>
      </c>
      <c r="C47" s="5" t="s">
        <v>11</v>
      </c>
      <c r="D47" s="8">
        <v>14376</v>
      </c>
      <c r="E47" s="4">
        <v>2010</v>
      </c>
      <c r="F47" s="30" t="s">
        <v>87</v>
      </c>
    </row>
    <row r="48" spans="1:6" ht="15">
      <c r="A48" s="11" t="s">
        <v>61</v>
      </c>
      <c r="B48" s="5"/>
      <c r="C48" s="5"/>
      <c r="D48" s="8">
        <v>3632053</v>
      </c>
      <c r="E48" s="4">
        <v>2010</v>
      </c>
      <c r="F48" s="30" t="s">
        <v>87</v>
      </c>
    </row>
    <row r="49" spans="1:6" ht="15">
      <c r="A49" s="12" t="s">
        <v>2</v>
      </c>
      <c r="B49" s="6" t="s">
        <v>3</v>
      </c>
      <c r="C49" s="6" t="s">
        <v>62</v>
      </c>
      <c r="D49" s="9">
        <v>432214</v>
      </c>
      <c r="E49" s="4">
        <v>2008</v>
      </c>
      <c r="F49" s="30" t="s">
        <v>87</v>
      </c>
    </row>
    <row r="50" spans="1:6" ht="30">
      <c r="A50" s="13" t="s">
        <v>4</v>
      </c>
      <c r="B50" s="6" t="s">
        <v>3</v>
      </c>
      <c r="C50" s="6" t="s">
        <v>5</v>
      </c>
      <c r="D50" s="9">
        <v>3740</v>
      </c>
      <c r="E50" s="4">
        <v>2008</v>
      </c>
      <c r="F50" s="30" t="s">
        <v>87</v>
      </c>
    </row>
    <row r="51" spans="1:6" ht="45">
      <c r="A51" s="14" t="s">
        <v>6</v>
      </c>
      <c r="B51" s="6" t="s">
        <v>3</v>
      </c>
      <c r="C51" s="6" t="s">
        <v>7</v>
      </c>
      <c r="D51" s="9">
        <v>12242</v>
      </c>
      <c r="E51" s="4">
        <v>2008</v>
      </c>
      <c r="F51" s="30" t="s">
        <v>87</v>
      </c>
    </row>
    <row r="52" spans="1:6" ht="45">
      <c r="A52" s="14" t="s">
        <v>8</v>
      </c>
      <c r="B52" s="6" t="s">
        <v>3</v>
      </c>
      <c r="C52" s="6" t="s">
        <v>9</v>
      </c>
      <c r="D52" s="9">
        <v>190858</v>
      </c>
      <c r="E52" s="4">
        <v>2008</v>
      </c>
      <c r="F52" s="30" t="s">
        <v>87</v>
      </c>
    </row>
    <row r="53" spans="1:6" ht="15">
      <c r="A53" s="14" t="s">
        <v>63</v>
      </c>
      <c r="B53" s="6" t="s">
        <v>3</v>
      </c>
      <c r="C53" s="6" t="s">
        <v>31</v>
      </c>
      <c r="D53" s="9">
        <v>161</v>
      </c>
      <c r="E53" s="4">
        <v>2008</v>
      </c>
      <c r="F53" s="30" t="s">
        <v>87</v>
      </c>
    </row>
    <row r="54" spans="1:6" ht="30">
      <c r="A54" s="14" t="s">
        <v>10</v>
      </c>
      <c r="B54" s="6" t="s">
        <v>3</v>
      </c>
      <c r="C54" s="6" t="s">
        <v>11</v>
      </c>
      <c r="D54" s="9">
        <v>30780</v>
      </c>
      <c r="E54" s="4">
        <v>2008</v>
      </c>
      <c r="F54" s="30" t="s">
        <v>87</v>
      </c>
    </row>
    <row r="55" spans="1:6" ht="15">
      <c r="A55" s="14" t="s">
        <v>12</v>
      </c>
      <c r="B55" s="6" t="s">
        <v>3</v>
      </c>
      <c r="C55" s="6" t="s">
        <v>13</v>
      </c>
      <c r="D55" s="9">
        <v>29543</v>
      </c>
      <c r="E55" s="4">
        <v>2008</v>
      </c>
      <c r="F55" s="30" t="s">
        <v>87</v>
      </c>
    </row>
    <row r="56" spans="1:6" ht="15">
      <c r="A56" s="14" t="s">
        <v>14</v>
      </c>
      <c r="B56" s="6" t="s">
        <v>3</v>
      </c>
      <c r="C56" s="6" t="s">
        <v>15</v>
      </c>
      <c r="D56" s="9"/>
      <c r="E56" s="4">
        <v>2008</v>
      </c>
      <c r="F56" s="30" t="s">
        <v>87</v>
      </c>
    </row>
    <row r="57" spans="1:6" ht="15">
      <c r="A57" s="12" t="s">
        <v>16</v>
      </c>
      <c r="B57" s="6" t="s">
        <v>3</v>
      </c>
      <c r="C57" s="6" t="s">
        <v>17</v>
      </c>
      <c r="D57" s="9">
        <v>164890</v>
      </c>
      <c r="E57" s="4">
        <v>2008</v>
      </c>
      <c r="F57" s="30" t="s">
        <v>87</v>
      </c>
    </row>
    <row r="58" spans="1:6" ht="15">
      <c r="A58" s="14" t="s">
        <v>18</v>
      </c>
      <c r="B58" s="6" t="s">
        <v>7</v>
      </c>
      <c r="C58" s="6" t="s">
        <v>62</v>
      </c>
      <c r="D58" s="9">
        <v>22264</v>
      </c>
      <c r="E58" s="4">
        <v>2008</v>
      </c>
      <c r="F58" s="30" t="s">
        <v>87</v>
      </c>
    </row>
    <row r="59" spans="1:6" ht="30">
      <c r="A59" s="14" t="s">
        <v>20</v>
      </c>
      <c r="B59" s="6" t="s">
        <v>7</v>
      </c>
      <c r="C59" s="6" t="s">
        <v>21</v>
      </c>
      <c r="D59" s="9">
        <v>13830</v>
      </c>
      <c r="E59" s="4">
        <v>2008</v>
      </c>
      <c r="F59" s="30" t="s">
        <v>87</v>
      </c>
    </row>
    <row r="60" spans="1:6" ht="30">
      <c r="A60" s="14" t="s">
        <v>22</v>
      </c>
      <c r="B60" s="6" t="s">
        <v>7</v>
      </c>
      <c r="C60" s="6" t="s">
        <v>17</v>
      </c>
      <c r="D60" s="9">
        <v>8434</v>
      </c>
      <c r="E60" s="4">
        <v>2008</v>
      </c>
      <c r="F60" s="30" t="s">
        <v>87</v>
      </c>
    </row>
    <row r="61" spans="1:6" ht="15">
      <c r="A61" s="12" t="s">
        <v>23</v>
      </c>
      <c r="B61" s="6" t="s">
        <v>9</v>
      </c>
      <c r="C61" s="6" t="s">
        <v>62</v>
      </c>
      <c r="D61" s="9">
        <v>96996</v>
      </c>
      <c r="E61" s="4">
        <v>2008</v>
      </c>
      <c r="F61" s="30" t="s">
        <v>87</v>
      </c>
    </row>
    <row r="62" spans="1:6" ht="15">
      <c r="A62" s="14" t="s">
        <v>24</v>
      </c>
      <c r="B62" s="6" t="s">
        <v>9</v>
      </c>
      <c r="C62" s="6" t="s">
        <v>3</v>
      </c>
      <c r="D62" s="9">
        <v>1114</v>
      </c>
      <c r="E62" s="4">
        <v>2008</v>
      </c>
      <c r="F62" s="30" t="s">
        <v>87</v>
      </c>
    </row>
    <row r="63" spans="1:6" ht="15">
      <c r="A63" s="14" t="s">
        <v>25</v>
      </c>
      <c r="B63" s="6" t="s">
        <v>9</v>
      </c>
      <c r="C63" s="6" t="s">
        <v>26</v>
      </c>
      <c r="D63" s="9">
        <v>3000</v>
      </c>
      <c r="E63" s="4">
        <v>2008</v>
      </c>
      <c r="F63" s="30" t="s">
        <v>87</v>
      </c>
    </row>
    <row r="64" spans="1:6" ht="15">
      <c r="A64" s="12" t="s">
        <v>27</v>
      </c>
      <c r="B64" s="6" t="s">
        <v>9</v>
      </c>
      <c r="C64" s="6" t="s">
        <v>28</v>
      </c>
      <c r="D64" s="9">
        <v>26863</v>
      </c>
      <c r="E64" s="4">
        <v>2008</v>
      </c>
      <c r="F64" s="30" t="s">
        <v>87</v>
      </c>
    </row>
    <row r="65" spans="1:6" ht="15">
      <c r="A65" s="12" t="s">
        <v>29</v>
      </c>
      <c r="B65" s="6" t="s">
        <v>9</v>
      </c>
      <c r="C65" s="6" t="s">
        <v>15</v>
      </c>
      <c r="D65" s="9">
        <v>66019</v>
      </c>
      <c r="E65" s="4">
        <v>2008</v>
      </c>
      <c r="F65" s="30" t="s">
        <v>87</v>
      </c>
    </row>
    <row r="66" spans="1:6" ht="15">
      <c r="A66" s="12" t="s">
        <v>30</v>
      </c>
      <c r="B66" s="6" t="s">
        <v>31</v>
      </c>
      <c r="C66" s="6" t="s">
        <v>62</v>
      </c>
      <c r="D66" s="9">
        <v>824789</v>
      </c>
      <c r="E66" s="4">
        <v>2008</v>
      </c>
      <c r="F66" s="30" t="s">
        <v>87</v>
      </c>
    </row>
    <row r="67" spans="1:6" ht="15">
      <c r="A67" s="12" t="s">
        <v>32</v>
      </c>
      <c r="B67" s="6" t="s">
        <v>31</v>
      </c>
      <c r="C67" s="6" t="s">
        <v>3</v>
      </c>
      <c r="D67" s="9">
        <v>335321</v>
      </c>
      <c r="E67" s="4">
        <v>2008</v>
      </c>
      <c r="F67" s="30" t="s">
        <v>87</v>
      </c>
    </row>
    <row r="68" spans="1:6" ht="15">
      <c r="A68" s="12" t="s">
        <v>33</v>
      </c>
      <c r="B68" s="6" t="s">
        <v>31</v>
      </c>
      <c r="C68" s="6" t="s">
        <v>5</v>
      </c>
      <c r="D68" s="9">
        <v>105949</v>
      </c>
      <c r="E68" s="4">
        <v>2008</v>
      </c>
      <c r="F68" s="30" t="s">
        <v>87</v>
      </c>
    </row>
    <row r="69" spans="1:6" ht="15">
      <c r="A69" s="12" t="s">
        <v>34</v>
      </c>
      <c r="B69" s="6" t="s">
        <v>31</v>
      </c>
      <c r="C69" s="6" t="s">
        <v>7</v>
      </c>
      <c r="D69" s="9">
        <v>347943</v>
      </c>
      <c r="E69" s="4">
        <v>2008</v>
      </c>
      <c r="F69" s="30" t="s">
        <v>87</v>
      </c>
    </row>
    <row r="70" spans="1:6" ht="15">
      <c r="A70" s="12" t="s">
        <v>35</v>
      </c>
      <c r="B70" s="6" t="s">
        <v>31</v>
      </c>
      <c r="C70" s="6" t="s">
        <v>31</v>
      </c>
      <c r="D70" s="9">
        <v>35576</v>
      </c>
      <c r="E70" s="4">
        <v>2008</v>
      </c>
      <c r="F70" s="30" t="s">
        <v>87</v>
      </c>
    </row>
    <row r="71" spans="1:6" ht="15">
      <c r="A71" s="12" t="s">
        <v>36</v>
      </c>
      <c r="B71" s="6" t="s">
        <v>11</v>
      </c>
      <c r="C71" s="6" t="s">
        <v>62</v>
      </c>
      <c r="D71" s="9">
        <v>32215</v>
      </c>
      <c r="E71" s="4">
        <v>2008</v>
      </c>
      <c r="F71" s="30" t="s">
        <v>87</v>
      </c>
    </row>
    <row r="72" spans="1:6" ht="15">
      <c r="A72" s="12" t="s">
        <v>37</v>
      </c>
      <c r="B72" s="6" t="s">
        <v>11</v>
      </c>
      <c r="C72" s="6" t="s">
        <v>31</v>
      </c>
      <c r="D72" s="9">
        <v>32215</v>
      </c>
      <c r="E72" s="4">
        <v>2008</v>
      </c>
      <c r="F72" s="30" t="s">
        <v>87</v>
      </c>
    </row>
    <row r="73" spans="1:6" ht="15">
      <c r="A73" s="12" t="s">
        <v>38</v>
      </c>
      <c r="B73" s="6" t="s">
        <v>26</v>
      </c>
      <c r="C73" s="6" t="s">
        <v>62</v>
      </c>
      <c r="D73" s="9">
        <v>1694509</v>
      </c>
      <c r="E73" s="4">
        <v>2008</v>
      </c>
      <c r="F73" s="30" t="s">
        <v>87</v>
      </c>
    </row>
    <row r="74" spans="1:6" ht="15">
      <c r="A74" s="12" t="s">
        <v>39</v>
      </c>
      <c r="B74" s="6" t="s">
        <v>26</v>
      </c>
      <c r="C74" s="6" t="s">
        <v>3</v>
      </c>
      <c r="D74" s="9">
        <v>597899</v>
      </c>
      <c r="E74" s="4">
        <v>2008</v>
      </c>
      <c r="F74" s="30" t="s">
        <v>87</v>
      </c>
    </row>
    <row r="75" spans="1:6" ht="15">
      <c r="A75" s="12" t="s">
        <v>40</v>
      </c>
      <c r="B75" s="6" t="s">
        <v>26</v>
      </c>
      <c r="C75" s="6" t="s">
        <v>5</v>
      </c>
      <c r="D75" s="9">
        <v>967354</v>
      </c>
      <c r="E75" s="4">
        <v>2008</v>
      </c>
      <c r="F75" s="30" t="s">
        <v>87</v>
      </c>
    </row>
    <row r="76" spans="1:6" ht="30">
      <c r="A76" s="12" t="s">
        <v>41</v>
      </c>
      <c r="B76" s="6" t="s">
        <v>26</v>
      </c>
      <c r="C76" s="6" t="s">
        <v>31</v>
      </c>
      <c r="D76" s="9">
        <v>4195</v>
      </c>
      <c r="E76" s="4">
        <v>2008</v>
      </c>
      <c r="F76" s="30" t="s">
        <v>87</v>
      </c>
    </row>
    <row r="77" spans="1:6" ht="15">
      <c r="A77" s="12" t="s">
        <v>42</v>
      </c>
      <c r="B77" s="6" t="s">
        <v>26</v>
      </c>
      <c r="C77" s="6" t="s">
        <v>26</v>
      </c>
      <c r="D77" s="9">
        <v>38486</v>
      </c>
      <c r="E77" s="4">
        <v>2008</v>
      </c>
      <c r="F77" s="30" t="s">
        <v>87</v>
      </c>
    </row>
    <row r="78" spans="1:6" ht="15">
      <c r="A78" s="12" t="s">
        <v>43</v>
      </c>
      <c r="B78" s="6" t="s">
        <v>26</v>
      </c>
      <c r="C78" s="6" t="s">
        <v>21</v>
      </c>
      <c r="D78" s="9">
        <v>86575</v>
      </c>
      <c r="E78" s="4">
        <v>2008</v>
      </c>
      <c r="F78" s="30" t="s">
        <v>87</v>
      </c>
    </row>
    <row r="79" spans="1:6" ht="15">
      <c r="A79" s="12" t="s">
        <v>44</v>
      </c>
      <c r="B79" s="6" t="s">
        <v>45</v>
      </c>
      <c r="C79" s="6" t="s">
        <v>62</v>
      </c>
      <c r="D79" s="9">
        <v>170792</v>
      </c>
      <c r="E79" s="4">
        <v>2008</v>
      </c>
      <c r="F79" s="30" t="s">
        <v>87</v>
      </c>
    </row>
    <row r="80" spans="1:6" ht="15">
      <c r="A80" s="12" t="s">
        <v>46</v>
      </c>
      <c r="B80" s="6" t="s">
        <v>45</v>
      </c>
      <c r="C80" s="6" t="s">
        <v>3</v>
      </c>
      <c r="D80" s="9">
        <v>136538</v>
      </c>
      <c r="E80" s="4">
        <v>2008</v>
      </c>
      <c r="F80" s="30" t="s">
        <v>87</v>
      </c>
    </row>
    <row r="81" spans="1:6" ht="15">
      <c r="A81" s="12" t="s">
        <v>47</v>
      </c>
      <c r="B81" s="6" t="s">
        <v>45</v>
      </c>
      <c r="C81" s="6" t="s">
        <v>7</v>
      </c>
      <c r="D81" s="9">
        <v>16840</v>
      </c>
      <c r="E81" s="4">
        <v>2008</v>
      </c>
      <c r="F81" s="30" t="s">
        <v>87</v>
      </c>
    </row>
    <row r="82" spans="1:6" ht="30">
      <c r="A82" s="12" t="s">
        <v>48</v>
      </c>
      <c r="B82" s="6" t="s">
        <v>45</v>
      </c>
      <c r="C82" s="6" t="s">
        <v>11</v>
      </c>
      <c r="D82" s="9">
        <v>17414</v>
      </c>
      <c r="E82" s="4">
        <v>2008</v>
      </c>
      <c r="F82" s="30" t="s">
        <v>87</v>
      </c>
    </row>
    <row r="83" spans="1:6" ht="15">
      <c r="A83" s="12" t="s">
        <v>49</v>
      </c>
      <c r="B83" s="6" t="s">
        <v>21</v>
      </c>
      <c r="C83" s="6" t="s">
        <v>62</v>
      </c>
      <c r="D83" s="9">
        <v>864765</v>
      </c>
      <c r="E83" s="4">
        <v>2008</v>
      </c>
      <c r="F83" s="30" t="s">
        <v>87</v>
      </c>
    </row>
    <row r="84" spans="1:6" ht="15">
      <c r="A84" s="12" t="s">
        <v>50</v>
      </c>
      <c r="B84" s="6" t="s">
        <v>21</v>
      </c>
      <c r="C84" s="6" t="s">
        <v>3</v>
      </c>
      <c r="D84" s="9">
        <v>255056</v>
      </c>
      <c r="E84" s="4">
        <v>2008</v>
      </c>
      <c r="F84" s="30" t="s">
        <v>87</v>
      </c>
    </row>
    <row r="85" spans="1:6" ht="15">
      <c r="A85" s="15" t="s">
        <v>51</v>
      </c>
      <c r="B85" s="6" t="s">
        <v>21</v>
      </c>
      <c r="C85" s="6" t="s">
        <v>5</v>
      </c>
      <c r="D85" s="9">
        <v>167206</v>
      </c>
      <c r="E85" s="4">
        <v>2008</v>
      </c>
      <c r="F85" s="30" t="s">
        <v>87</v>
      </c>
    </row>
    <row r="86" spans="1:6" ht="15">
      <c r="A86" s="12" t="s">
        <v>52</v>
      </c>
      <c r="B86" s="6" t="s">
        <v>21</v>
      </c>
      <c r="C86" s="6" t="s">
        <v>7</v>
      </c>
      <c r="D86" s="9">
        <v>5400</v>
      </c>
      <c r="E86" s="4">
        <v>2008</v>
      </c>
      <c r="F86" s="30" t="s">
        <v>87</v>
      </c>
    </row>
    <row r="87" spans="1:6" ht="15">
      <c r="A87" s="15" t="s">
        <v>53</v>
      </c>
      <c r="B87" s="6" t="s">
        <v>21</v>
      </c>
      <c r="C87" s="6" t="s">
        <v>9</v>
      </c>
      <c r="D87" s="9">
        <v>108057</v>
      </c>
      <c r="E87" s="4">
        <v>2008</v>
      </c>
      <c r="F87" s="30" t="s">
        <v>87</v>
      </c>
    </row>
    <row r="88" spans="1:6" ht="15">
      <c r="A88" s="12" t="s">
        <v>54</v>
      </c>
      <c r="B88" s="6" t="s">
        <v>21</v>
      </c>
      <c r="C88" s="6" t="s">
        <v>45</v>
      </c>
      <c r="D88" s="9">
        <v>142378</v>
      </c>
      <c r="E88" s="4">
        <v>2008</v>
      </c>
      <c r="F88" s="30" t="s">
        <v>87</v>
      </c>
    </row>
    <row r="89" spans="1:6" ht="30">
      <c r="A89" s="12" t="s">
        <v>55</v>
      </c>
      <c r="B89" s="6" t="s">
        <v>21</v>
      </c>
      <c r="C89" s="6" t="s">
        <v>28</v>
      </c>
      <c r="D89" s="9">
        <v>186668</v>
      </c>
      <c r="E89" s="4">
        <v>2008</v>
      </c>
      <c r="F89" s="30" t="s">
        <v>87</v>
      </c>
    </row>
    <row r="90" spans="1:6" ht="15">
      <c r="A90" s="12" t="s">
        <v>56</v>
      </c>
      <c r="B90" s="6" t="s">
        <v>28</v>
      </c>
      <c r="C90" s="6" t="s">
        <v>62</v>
      </c>
      <c r="D90" s="9">
        <v>179670</v>
      </c>
      <c r="E90" s="4">
        <v>2008</v>
      </c>
      <c r="F90" s="30" t="s">
        <v>87</v>
      </c>
    </row>
    <row r="91" spans="1:6" ht="15">
      <c r="A91" s="12" t="s">
        <v>57</v>
      </c>
      <c r="B91" s="6" t="s">
        <v>28</v>
      </c>
      <c r="C91" s="6" t="s">
        <v>3</v>
      </c>
      <c r="D91" s="9">
        <v>5644</v>
      </c>
      <c r="E91" s="4">
        <v>2008</v>
      </c>
      <c r="F91" s="30" t="s">
        <v>87</v>
      </c>
    </row>
    <row r="92" spans="1:6" ht="15">
      <c r="A92" s="12" t="s">
        <v>58</v>
      </c>
      <c r="B92" s="6" t="s">
        <v>28</v>
      </c>
      <c r="C92" s="6" t="s">
        <v>5</v>
      </c>
      <c r="D92" s="9">
        <v>4452</v>
      </c>
      <c r="E92" s="4">
        <v>2008</v>
      </c>
      <c r="F92" s="30" t="s">
        <v>87</v>
      </c>
    </row>
    <row r="93" spans="1:6" ht="15">
      <c r="A93" s="12" t="s">
        <v>59</v>
      </c>
      <c r="B93" s="6" t="s">
        <v>28</v>
      </c>
      <c r="C93" s="6" t="s">
        <v>7</v>
      </c>
      <c r="D93" s="9">
        <v>157049</v>
      </c>
      <c r="E93" s="4">
        <v>2008</v>
      </c>
      <c r="F93" s="30" t="s">
        <v>87</v>
      </c>
    </row>
    <row r="94" spans="1:6" ht="15">
      <c r="A94" s="12" t="s">
        <v>60</v>
      </c>
      <c r="B94" s="6" t="s">
        <v>28</v>
      </c>
      <c r="C94" s="6" t="s">
        <v>11</v>
      </c>
      <c r="D94" s="9">
        <v>12525</v>
      </c>
      <c r="E94" s="4">
        <v>2008</v>
      </c>
      <c r="F94" s="30" t="s">
        <v>87</v>
      </c>
    </row>
    <row r="95" spans="1:6" ht="15">
      <c r="A95" s="12" t="s">
        <v>61</v>
      </c>
      <c r="B95" s="7"/>
      <c r="C95" s="7"/>
      <c r="D95" s="9">
        <v>4318214</v>
      </c>
      <c r="E95" s="4">
        <v>2008</v>
      </c>
      <c r="F95" s="30" t="s">
        <v>87</v>
      </c>
    </row>
    <row r="96" spans="1:6" ht="15.75">
      <c r="A96" s="26" t="s">
        <v>2</v>
      </c>
      <c r="B96" s="2" t="s">
        <v>3</v>
      </c>
      <c r="C96" s="6" t="s">
        <v>62</v>
      </c>
      <c r="D96" s="9">
        <f>SUM(D97:D104)</f>
        <v>315753</v>
      </c>
      <c r="E96" s="4">
        <v>2009</v>
      </c>
      <c r="F96" s="30" t="s">
        <v>87</v>
      </c>
    </row>
    <row r="97" spans="1:6" ht="15.75" customHeight="1">
      <c r="A97" s="26" t="s">
        <v>4</v>
      </c>
      <c r="B97" s="2" t="s">
        <v>3</v>
      </c>
      <c r="C97" s="6" t="s">
        <v>5</v>
      </c>
      <c r="D97" s="9">
        <v>3061</v>
      </c>
      <c r="E97" s="4">
        <v>2009</v>
      </c>
      <c r="F97" s="30" t="s">
        <v>87</v>
      </c>
    </row>
    <row r="98" spans="1:6" ht="15.75" customHeight="1">
      <c r="A98" s="26" t="s">
        <v>6</v>
      </c>
      <c r="B98" s="2" t="s">
        <v>3</v>
      </c>
      <c r="C98" s="6" t="s">
        <v>7</v>
      </c>
      <c r="D98" s="9">
        <v>11569</v>
      </c>
      <c r="E98" s="4">
        <v>2009</v>
      </c>
      <c r="F98" s="30" t="s">
        <v>87</v>
      </c>
    </row>
    <row r="99" spans="1:6" ht="15.75" customHeight="1">
      <c r="A99" s="26" t="s">
        <v>8</v>
      </c>
      <c r="B99" s="2" t="s">
        <v>3</v>
      </c>
      <c r="C99" s="6" t="s">
        <v>9</v>
      </c>
      <c r="D99" s="9">
        <v>142424</v>
      </c>
      <c r="E99" s="4">
        <v>2009</v>
      </c>
      <c r="F99" s="30" t="s">
        <v>87</v>
      </c>
    </row>
    <row r="100" spans="1:6" ht="15.75" customHeight="1">
      <c r="A100" s="26" t="s">
        <v>10</v>
      </c>
      <c r="B100" s="2" t="s">
        <v>3</v>
      </c>
      <c r="C100" s="6" t="s">
        <v>11</v>
      </c>
      <c r="D100" s="9">
        <v>23685</v>
      </c>
      <c r="E100" s="4">
        <v>2009</v>
      </c>
      <c r="F100" s="30" t="s">
        <v>87</v>
      </c>
    </row>
    <row r="101" spans="1:6" ht="15.75">
      <c r="A101" s="26" t="s">
        <v>69</v>
      </c>
      <c r="B101" s="2" t="s">
        <v>3</v>
      </c>
      <c r="C101" s="6" t="s">
        <v>26</v>
      </c>
      <c r="D101" s="9">
        <v>6000</v>
      </c>
      <c r="E101" s="4">
        <v>2009</v>
      </c>
      <c r="F101" s="30" t="s">
        <v>87</v>
      </c>
    </row>
    <row r="102" spans="1:6" ht="15.75">
      <c r="A102" s="26" t="s">
        <v>12</v>
      </c>
      <c r="B102" s="2" t="s">
        <v>3</v>
      </c>
      <c r="C102" s="6" t="s">
        <v>13</v>
      </c>
      <c r="D102" s="9">
        <v>79612</v>
      </c>
      <c r="E102" s="4">
        <v>2009</v>
      </c>
      <c r="F102" s="30" t="s">
        <v>87</v>
      </c>
    </row>
    <row r="103" spans="1:6" ht="15.75">
      <c r="A103" s="26" t="s">
        <v>14</v>
      </c>
      <c r="B103" s="2" t="s">
        <v>3</v>
      </c>
      <c r="C103" s="6" t="s">
        <v>15</v>
      </c>
      <c r="D103" s="9">
        <v>5963</v>
      </c>
      <c r="E103" s="4">
        <v>2009</v>
      </c>
      <c r="F103" s="30" t="s">
        <v>87</v>
      </c>
    </row>
    <row r="104" spans="1:6" ht="15.75">
      <c r="A104" s="26" t="s">
        <v>16</v>
      </c>
      <c r="B104" s="2" t="s">
        <v>3</v>
      </c>
      <c r="C104" s="6" t="s">
        <v>17</v>
      </c>
      <c r="D104" s="9">
        <v>43439</v>
      </c>
      <c r="E104" s="4">
        <v>2009</v>
      </c>
      <c r="F104" s="30" t="s">
        <v>87</v>
      </c>
    </row>
    <row r="105" spans="1:6" ht="15.75">
      <c r="A105" s="26" t="s">
        <v>18</v>
      </c>
      <c r="B105" s="2" t="s">
        <v>7</v>
      </c>
      <c r="C105" s="6" t="s">
        <v>62</v>
      </c>
      <c r="D105" s="9">
        <f>SUM(D106:D108)</f>
        <v>11192</v>
      </c>
      <c r="E105" s="4">
        <v>2009</v>
      </c>
      <c r="F105" s="30" t="s">
        <v>87</v>
      </c>
    </row>
    <row r="106" spans="1:6" ht="15.75">
      <c r="A106" s="26" t="s">
        <v>19</v>
      </c>
      <c r="B106" s="2" t="s">
        <v>7</v>
      </c>
      <c r="C106" s="6" t="s">
        <v>5</v>
      </c>
      <c r="D106" s="9">
        <v>114</v>
      </c>
      <c r="E106" s="4">
        <v>2009</v>
      </c>
      <c r="F106" s="30" t="s">
        <v>87</v>
      </c>
    </row>
    <row r="107" spans="1:6" ht="15.75" customHeight="1">
      <c r="A107" s="26" t="s">
        <v>20</v>
      </c>
      <c r="B107" s="2" t="s">
        <v>7</v>
      </c>
      <c r="C107" s="6" t="s">
        <v>21</v>
      </c>
      <c r="D107" s="9">
        <v>8001</v>
      </c>
      <c r="E107" s="4">
        <v>2009</v>
      </c>
      <c r="F107" s="30" t="s">
        <v>87</v>
      </c>
    </row>
    <row r="108" spans="1:6" ht="15.75" customHeight="1">
      <c r="A108" s="26" t="s">
        <v>22</v>
      </c>
      <c r="B108" s="2" t="s">
        <v>7</v>
      </c>
      <c r="C108" s="6" t="s">
        <v>17</v>
      </c>
      <c r="D108" s="9">
        <v>3077</v>
      </c>
      <c r="E108" s="4">
        <v>2009</v>
      </c>
      <c r="F108" s="30" t="s">
        <v>87</v>
      </c>
    </row>
    <row r="109" spans="1:6" ht="15.75">
      <c r="A109" s="26" t="s">
        <v>23</v>
      </c>
      <c r="B109" s="2" t="s">
        <v>9</v>
      </c>
      <c r="C109" s="6" t="s">
        <v>62</v>
      </c>
      <c r="D109" s="9">
        <f>SUM(D110:D114)</f>
        <v>93044</v>
      </c>
      <c r="E109" s="4">
        <v>2009</v>
      </c>
      <c r="F109" s="30" t="s">
        <v>87</v>
      </c>
    </row>
    <row r="110" spans="1:6" ht="15.75">
      <c r="A110" s="26" t="s">
        <v>24</v>
      </c>
      <c r="B110" s="2" t="s">
        <v>9</v>
      </c>
      <c r="C110" s="6" t="s">
        <v>3</v>
      </c>
      <c r="D110" s="9">
        <v>1511</v>
      </c>
      <c r="E110" s="4">
        <v>2009</v>
      </c>
      <c r="F110" s="30" t="s">
        <v>87</v>
      </c>
    </row>
    <row r="111" spans="1:6" ht="15.75">
      <c r="A111" s="26" t="s">
        <v>25</v>
      </c>
      <c r="B111" s="2" t="s">
        <v>9</v>
      </c>
      <c r="C111" s="6" t="s">
        <v>26</v>
      </c>
      <c r="D111" s="9">
        <v>2825</v>
      </c>
      <c r="E111" s="4">
        <v>2009</v>
      </c>
      <c r="F111" s="30" t="s">
        <v>87</v>
      </c>
    </row>
    <row r="112" spans="1:6" ht="15.75">
      <c r="A112" s="26" t="s">
        <v>75</v>
      </c>
      <c r="B112" s="2" t="s">
        <v>9</v>
      </c>
      <c r="C112" s="6" t="s">
        <v>45</v>
      </c>
      <c r="D112" s="9">
        <v>25085</v>
      </c>
      <c r="E112" s="4">
        <v>2009</v>
      </c>
      <c r="F112" s="30" t="s">
        <v>87</v>
      </c>
    </row>
    <row r="113" spans="1:6" ht="15.75">
      <c r="A113" s="26" t="s">
        <v>27</v>
      </c>
      <c r="B113" s="2" t="s">
        <v>9</v>
      </c>
      <c r="C113" s="6" t="s">
        <v>28</v>
      </c>
      <c r="D113" s="9">
        <v>18903</v>
      </c>
      <c r="E113" s="4">
        <v>2009</v>
      </c>
      <c r="F113" s="30" t="s">
        <v>87</v>
      </c>
    </row>
    <row r="114" spans="1:6" ht="15.75">
      <c r="A114" s="26" t="s">
        <v>29</v>
      </c>
      <c r="B114" s="2" t="s">
        <v>9</v>
      </c>
      <c r="C114" s="6" t="s">
        <v>15</v>
      </c>
      <c r="D114" s="9">
        <v>44720</v>
      </c>
      <c r="E114" s="4">
        <v>2009</v>
      </c>
      <c r="F114" s="30" t="s">
        <v>87</v>
      </c>
    </row>
    <row r="115" spans="1:6" ht="15.75">
      <c r="A115" s="26" t="s">
        <v>30</v>
      </c>
      <c r="B115" s="2" t="s">
        <v>31</v>
      </c>
      <c r="C115" s="6" t="s">
        <v>62</v>
      </c>
      <c r="D115" s="9">
        <f>SUM(D116:D119)</f>
        <v>1001276</v>
      </c>
      <c r="E115" s="4">
        <v>2009</v>
      </c>
      <c r="F115" s="30" t="s">
        <v>87</v>
      </c>
    </row>
    <row r="116" spans="1:6" ht="15.75">
      <c r="A116" s="26" t="s">
        <v>32</v>
      </c>
      <c r="B116" s="2" t="s">
        <v>31</v>
      </c>
      <c r="C116" s="6" t="s">
        <v>3</v>
      </c>
      <c r="D116" s="9">
        <v>729584</v>
      </c>
      <c r="E116" s="4">
        <v>2009</v>
      </c>
      <c r="F116" s="30" t="s">
        <v>87</v>
      </c>
    </row>
    <row r="117" spans="1:6" ht="15.75">
      <c r="A117" s="26" t="s">
        <v>33</v>
      </c>
      <c r="B117" s="2" t="s">
        <v>31</v>
      </c>
      <c r="C117" s="6" t="s">
        <v>5</v>
      </c>
      <c r="D117" s="9">
        <v>12163</v>
      </c>
      <c r="E117" s="4">
        <v>2009</v>
      </c>
      <c r="F117" s="30" t="s">
        <v>87</v>
      </c>
    </row>
    <row r="118" spans="1:6" ht="15.75">
      <c r="A118" s="26" t="s">
        <v>34</v>
      </c>
      <c r="B118" s="2" t="s">
        <v>31</v>
      </c>
      <c r="C118" s="6" t="s">
        <v>7</v>
      </c>
      <c r="D118" s="9">
        <v>236066</v>
      </c>
      <c r="E118" s="4">
        <v>2009</v>
      </c>
      <c r="F118" s="30" t="s">
        <v>87</v>
      </c>
    </row>
    <row r="119" spans="1:6" ht="15.75">
      <c r="A119" s="26" t="s">
        <v>35</v>
      </c>
      <c r="B119" s="2" t="s">
        <v>31</v>
      </c>
      <c r="C119" s="6" t="s">
        <v>31</v>
      </c>
      <c r="D119" s="9">
        <v>23463</v>
      </c>
      <c r="E119" s="4">
        <v>2009</v>
      </c>
      <c r="F119" s="30" t="s">
        <v>87</v>
      </c>
    </row>
    <row r="120" spans="1:6" ht="15.75">
      <c r="A120" s="26" t="s">
        <v>36</v>
      </c>
      <c r="B120" s="2" t="s">
        <v>11</v>
      </c>
      <c r="C120" s="6" t="s">
        <v>62</v>
      </c>
      <c r="D120" s="9">
        <f>SUM(D121:D121)</f>
        <v>3055</v>
      </c>
      <c r="E120" s="4">
        <v>2009</v>
      </c>
      <c r="F120" s="30" t="s">
        <v>87</v>
      </c>
    </row>
    <row r="121" spans="1:6" ht="15.75">
      <c r="A121" s="26" t="s">
        <v>37</v>
      </c>
      <c r="B121" s="2" t="s">
        <v>11</v>
      </c>
      <c r="C121" s="6" t="s">
        <v>31</v>
      </c>
      <c r="D121" s="9">
        <v>3055</v>
      </c>
      <c r="E121" s="4">
        <v>2009</v>
      </c>
      <c r="F121" s="30" t="s">
        <v>87</v>
      </c>
    </row>
    <row r="122" spans="1:6" ht="15.75">
      <c r="A122" s="26" t="s">
        <v>38</v>
      </c>
      <c r="B122" s="2" t="s">
        <v>26</v>
      </c>
      <c r="C122" s="6" t="s">
        <v>62</v>
      </c>
      <c r="D122" s="9">
        <f>SUM(D123:D127)</f>
        <v>1543153</v>
      </c>
      <c r="E122" s="4">
        <v>2009</v>
      </c>
      <c r="F122" s="30" t="s">
        <v>87</v>
      </c>
    </row>
    <row r="123" spans="1:6" ht="15.75">
      <c r="A123" s="26" t="s">
        <v>39</v>
      </c>
      <c r="B123" s="2" t="s">
        <v>26</v>
      </c>
      <c r="C123" s="6" t="s">
        <v>3</v>
      </c>
      <c r="D123" s="9">
        <v>547848</v>
      </c>
      <c r="E123" s="4">
        <v>2009</v>
      </c>
      <c r="F123" s="30" t="s">
        <v>87</v>
      </c>
    </row>
    <row r="124" spans="1:6" ht="15.75">
      <c r="A124" s="26" t="s">
        <v>40</v>
      </c>
      <c r="B124" s="2" t="s">
        <v>26</v>
      </c>
      <c r="C124" s="6" t="s">
        <v>5</v>
      </c>
      <c r="D124" s="9">
        <v>903981</v>
      </c>
      <c r="E124" s="4">
        <v>2009</v>
      </c>
      <c r="F124" s="30" t="s">
        <v>87</v>
      </c>
    </row>
    <row r="125" spans="1:6" ht="15.75" customHeight="1">
      <c r="A125" s="26" t="s">
        <v>41</v>
      </c>
      <c r="B125" s="2" t="s">
        <v>26</v>
      </c>
      <c r="C125" s="6" t="s">
        <v>31</v>
      </c>
      <c r="D125" s="9">
        <v>4379</v>
      </c>
      <c r="E125" s="4">
        <v>2009</v>
      </c>
      <c r="F125" s="30" t="s">
        <v>87</v>
      </c>
    </row>
    <row r="126" spans="1:6" ht="15.75">
      <c r="A126" s="26" t="s">
        <v>42</v>
      </c>
      <c r="B126" s="2" t="s">
        <v>26</v>
      </c>
      <c r="C126" s="6" t="s">
        <v>26</v>
      </c>
      <c r="D126" s="9">
        <v>30825</v>
      </c>
      <c r="E126" s="4">
        <v>2009</v>
      </c>
      <c r="F126" s="30" t="s">
        <v>87</v>
      </c>
    </row>
    <row r="127" spans="1:6" ht="15.75">
      <c r="A127" s="26" t="s">
        <v>43</v>
      </c>
      <c r="B127" s="2" t="s">
        <v>26</v>
      </c>
      <c r="C127" s="6" t="s">
        <v>21</v>
      </c>
      <c r="D127" s="9">
        <v>56120</v>
      </c>
      <c r="E127" s="4">
        <v>2009</v>
      </c>
      <c r="F127" s="30" t="s">
        <v>87</v>
      </c>
    </row>
    <row r="128" spans="1:6" ht="15.75">
      <c r="A128" s="26" t="s">
        <v>44</v>
      </c>
      <c r="B128" s="2" t="s">
        <v>45</v>
      </c>
      <c r="C128" s="6" t="s">
        <v>62</v>
      </c>
      <c r="D128" s="9">
        <f>SUM(D129:D131)</f>
        <v>121969</v>
      </c>
      <c r="E128" s="4">
        <v>2009</v>
      </c>
      <c r="F128" s="30" t="s">
        <v>87</v>
      </c>
    </row>
    <row r="129" spans="1:6" ht="15.75">
      <c r="A129" s="26" t="s">
        <v>46</v>
      </c>
      <c r="B129" s="2" t="s">
        <v>45</v>
      </c>
      <c r="C129" s="6" t="s">
        <v>3</v>
      </c>
      <c r="D129" s="9">
        <v>92236</v>
      </c>
      <c r="E129" s="4">
        <v>2009</v>
      </c>
      <c r="F129" s="30" t="s">
        <v>87</v>
      </c>
    </row>
    <row r="130" spans="1:6" ht="15.75">
      <c r="A130" s="26" t="s">
        <v>47</v>
      </c>
      <c r="B130" s="2" t="s">
        <v>45</v>
      </c>
      <c r="C130" s="6" t="s">
        <v>7</v>
      </c>
      <c r="D130" s="9">
        <v>17590</v>
      </c>
      <c r="E130" s="4">
        <v>2009</v>
      </c>
      <c r="F130" s="30" t="s">
        <v>87</v>
      </c>
    </row>
    <row r="131" spans="1:6" ht="15.75" customHeight="1">
      <c r="A131" s="26" t="s">
        <v>48</v>
      </c>
      <c r="B131" s="2" t="s">
        <v>45</v>
      </c>
      <c r="C131" s="6" t="s">
        <v>11</v>
      </c>
      <c r="D131" s="9">
        <v>12143</v>
      </c>
      <c r="E131" s="4">
        <v>2009</v>
      </c>
      <c r="F131" s="30" t="s">
        <v>87</v>
      </c>
    </row>
    <row r="132" spans="1:6" ht="15.75">
      <c r="A132" s="26" t="s">
        <v>49</v>
      </c>
      <c r="B132" s="2" t="s">
        <v>21</v>
      </c>
      <c r="C132" s="6" t="s">
        <v>62</v>
      </c>
      <c r="D132" s="9">
        <f>SUM(D133:D138)</f>
        <v>758085</v>
      </c>
      <c r="E132" s="4">
        <v>2009</v>
      </c>
      <c r="F132" s="30" t="s">
        <v>87</v>
      </c>
    </row>
    <row r="133" spans="1:6" ht="15.75">
      <c r="A133" s="26" t="s">
        <v>50</v>
      </c>
      <c r="B133" s="2" t="s">
        <v>21</v>
      </c>
      <c r="C133" s="6" t="s">
        <v>3</v>
      </c>
      <c r="D133" s="9">
        <v>230003</v>
      </c>
      <c r="E133" s="4">
        <v>2009</v>
      </c>
      <c r="F133" s="30" t="s">
        <v>87</v>
      </c>
    </row>
    <row r="134" spans="1:6" ht="15.75">
      <c r="A134" s="26" t="s">
        <v>51</v>
      </c>
      <c r="B134" s="2" t="s">
        <v>21</v>
      </c>
      <c r="C134" s="6" t="s">
        <v>5</v>
      </c>
      <c r="D134" s="9">
        <v>164859</v>
      </c>
      <c r="E134" s="4">
        <v>2009</v>
      </c>
      <c r="F134" s="30" t="s">
        <v>87</v>
      </c>
    </row>
    <row r="135" spans="1:6" ht="15.75">
      <c r="A135" s="26" t="s">
        <v>52</v>
      </c>
      <c r="B135" s="2" t="s">
        <v>21</v>
      </c>
      <c r="C135" s="6" t="s">
        <v>7</v>
      </c>
      <c r="D135" s="9">
        <v>5256</v>
      </c>
      <c r="E135" s="4">
        <v>2009</v>
      </c>
      <c r="F135" s="30" t="s">
        <v>87</v>
      </c>
    </row>
    <row r="136" spans="1:6" ht="15.75">
      <c r="A136" s="26" t="s">
        <v>53</v>
      </c>
      <c r="B136" s="2" t="s">
        <v>21</v>
      </c>
      <c r="C136" s="6" t="s">
        <v>9</v>
      </c>
      <c r="D136" s="9">
        <v>116019</v>
      </c>
      <c r="E136" s="4">
        <v>2009</v>
      </c>
      <c r="F136" s="30" t="s">
        <v>87</v>
      </c>
    </row>
    <row r="137" spans="1:6" ht="15.75">
      <c r="A137" s="26" t="s">
        <v>54</v>
      </c>
      <c r="B137" s="2" t="s">
        <v>21</v>
      </c>
      <c r="C137" s="6" t="s">
        <v>45</v>
      </c>
      <c r="D137" s="9">
        <v>76766</v>
      </c>
      <c r="E137" s="4">
        <v>2009</v>
      </c>
      <c r="F137" s="30" t="s">
        <v>87</v>
      </c>
    </row>
    <row r="138" spans="1:6" ht="15.75" customHeight="1">
      <c r="A138" s="26" t="s">
        <v>55</v>
      </c>
      <c r="B138" s="2" t="s">
        <v>21</v>
      </c>
      <c r="C138" s="6" t="s">
        <v>28</v>
      </c>
      <c r="D138" s="9">
        <v>165182</v>
      </c>
      <c r="E138" s="4">
        <v>2009</v>
      </c>
      <c r="F138" s="30" t="s">
        <v>87</v>
      </c>
    </row>
    <row r="139" spans="1:6" ht="15.75">
      <c r="A139" s="26" t="s">
        <v>56</v>
      </c>
      <c r="B139" s="2" t="s">
        <v>28</v>
      </c>
      <c r="C139" s="6" t="s">
        <v>62</v>
      </c>
      <c r="D139" s="9">
        <f>SUM(D140:D143)</f>
        <v>327461</v>
      </c>
      <c r="E139" s="4">
        <v>2009</v>
      </c>
      <c r="F139" s="30" t="s">
        <v>87</v>
      </c>
    </row>
    <row r="140" spans="1:6" ht="15.75">
      <c r="A140" s="26" t="s">
        <v>57</v>
      </c>
      <c r="B140" s="2" t="s">
        <v>28</v>
      </c>
      <c r="C140" s="6" t="s">
        <v>3</v>
      </c>
      <c r="D140" s="9">
        <v>6537</v>
      </c>
      <c r="E140" s="4">
        <v>2009</v>
      </c>
      <c r="F140" s="30" t="s">
        <v>87</v>
      </c>
    </row>
    <row r="141" spans="1:6" ht="15.75">
      <c r="A141" s="26" t="s">
        <v>58</v>
      </c>
      <c r="B141" s="2" t="s">
        <v>28</v>
      </c>
      <c r="C141" s="6" t="s">
        <v>5</v>
      </c>
      <c r="D141" s="9">
        <v>4275</v>
      </c>
      <c r="E141" s="4">
        <v>2009</v>
      </c>
      <c r="F141" s="30" t="s">
        <v>87</v>
      </c>
    </row>
    <row r="142" spans="1:6" ht="15.75">
      <c r="A142" s="26" t="s">
        <v>59</v>
      </c>
      <c r="B142" s="2" t="s">
        <v>28</v>
      </c>
      <c r="C142" s="6" t="s">
        <v>7</v>
      </c>
      <c r="D142" s="9">
        <v>303036</v>
      </c>
      <c r="E142" s="4">
        <v>2009</v>
      </c>
      <c r="F142" s="30" t="s">
        <v>87</v>
      </c>
    </row>
    <row r="143" spans="1:6" ht="15.75">
      <c r="A143" s="26" t="s">
        <v>60</v>
      </c>
      <c r="B143" s="2" t="s">
        <v>28</v>
      </c>
      <c r="C143" s="6" t="s">
        <v>11</v>
      </c>
      <c r="D143" s="9">
        <v>13613</v>
      </c>
      <c r="E143" s="4">
        <v>2009</v>
      </c>
      <c r="F143" s="30" t="s">
        <v>87</v>
      </c>
    </row>
    <row r="144" spans="1:6" ht="15.75">
      <c r="A144" s="26" t="s">
        <v>61</v>
      </c>
      <c r="B144" s="3"/>
      <c r="C144" s="6"/>
      <c r="D144" s="9">
        <f>D96+D105+D109+D115+D120+D122+D128+D132+D139</f>
        <v>4174988</v>
      </c>
      <c r="E144" s="4">
        <v>2009</v>
      </c>
      <c r="F144" s="30" t="s">
        <v>87</v>
      </c>
    </row>
    <row r="145" spans="1:6" ht="15">
      <c r="A145" s="12" t="s">
        <v>67</v>
      </c>
      <c r="B145" s="23" t="s">
        <v>3</v>
      </c>
      <c r="C145" s="6" t="s">
        <v>62</v>
      </c>
      <c r="D145" s="9">
        <v>956693.8</v>
      </c>
      <c r="E145" s="31">
        <v>2008</v>
      </c>
      <c r="F145" s="30" t="s">
        <v>86</v>
      </c>
    </row>
    <row r="146" spans="1:6" ht="30">
      <c r="A146" s="12" t="s">
        <v>4</v>
      </c>
      <c r="B146" s="23" t="s">
        <v>3</v>
      </c>
      <c r="C146" s="6" t="s">
        <v>5</v>
      </c>
      <c r="D146" s="9">
        <v>3643.3</v>
      </c>
      <c r="E146" s="31">
        <v>2008</v>
      </c>
      <c r="F146" s="30" t="s">
        <v>86</v>
      </c>
    </row>
    <row r="147" spans="1:6" ht="45">
      <c r="A147" s="12" t="s">
        <v>6</v>
      </c>
      <c r="B147" s="23" t="s">
        <v>3</v>
      </c>
      <c r="C147" s="6" t="s">
        <v>7</v>
      </c>
      <c r="D147" s="9">
        <v>33253.6</v>
      </c>
      <c r="E147" s="31">
        <v>2008</v>
      </c>
      <c r="F147" s="30" t="s">
        <v>86</v>
      </c>
    </row>
    <row r="148" spans="1:6" ht="45">
      <c r="A148" s="12" t="s">
        <v>68</v>
      </c>
      <c r="B148" s="23" t="s">
        <v>3</v>
      </c>
      <c r="C148" s="6" t="s">
        <v>9</v>
      </c>
      <c r="D148" s="9">
        <v>710422.4</v>
      </c>
      <c r="E148" s="31">
        <v>2008</v>
      </c>
      <c r="F148" s="30" t="s">
        <v>86</v>
      </c>
    </row>
    <row r="149" spans="1:6" ht="15">
      <c r="A149" s="12" t="s">
        <v>63</v>
      </c>
      <c r="B149" s="23" t="s">
        <v>3</v>
      </c>
      <c r="C149" s="6" t="s">
        <v>31</v>
      </c>
      <c r="D149" s="9">
        <v>190.7</v>
      </c>
      <c r="E149" s="31">
        <v>2008</v>
      </c>
      <c r="F149" s="30" t="s">
        <v>86</v>
      </c>
    </row>
    <row r="150" spans="1:6" ht="30">
      <c r="A150" s="12" t="s">
        <v>10</v>
      </c>
      <c r="B150" s="23" t="s">
        <v>3</v>
      </c>
      <c r="C150" s="6" t="s">
        <v>11</v>
      </c>
      <c r="D150" s="9">
        <v>11934.9</v>
      </c>
      <c r="E150" s="31">
        <v>2008</v>
      </c>
      <c r="F150" s="30" t="s">
        <v>86</v>
      </c>
    </row>
    <row r="151" spans="1:6" ht="15">
      <c r="A151" s="12" t="s">
        <v>69</v>
      </c>
      <c r="B151" s="23" t="s">
        <v>3</v>
      </c>
      <c r="C151" s="6" t="s">
        <v>26</v>
      </c>
      <c r="D151" s="9">
        <v>772.2</v>
      </c>
      <c r="E151" s="31">
        <v>2008</v>
      </c>
      <c r="F151" s="30" t="s">
        <v>86</v>
      </c>
    </row>
    <row r="152" spans="1:6" ht="15">
      <c r="A152" s="12" t="s">
        <v>14</v>
      </c>
      <c r="B152" s="23" t="s">
        <v>3</v>
      </c>
      <c r="C152" s="6" t="s">
        <v>15</v>
      </c>
      <c r="D152" s="9"/>
      <c r="E152" s="31">
        <v>2008</v>
      </c>
      <c r="F152" s="30" t="s">
        <v>86</v>
      </c>
    </row>
    <row r="153" spans="1:6" ht="15">
      <c r="A153" s="12" t="s">
        <v>16</v>
      </c>
      <c r="B153" s="23" t="s">
        <v>3</v>
      </c>
      <c r="C153" s="6" t="s">
        <v>17</v>
      </c>
      <c r="D153" s="9">
        <v>196476.7</v>
      </c>
      <c r="E153" s="31">
        <v>2008</v>
      </c>
      <c r="F153" s="30" t="s">
        <v>86</v>
      </c>
    </row>
    <row r="154" spans="1:6" ht="15">
      <c r="A154" s="12" t="s">
        <v>70</v>
      </c>
      <c r="B154" s="23" t="s">
        <v>5</v>
      </c>
      <c r="C154" s="6" t="s">
        <v>62</v>
      </c>
      <c r="D154" s="9">
        <v>1064.3</v>
      </c>
      <c r="E154" s="31">
        <v>2008</v>
      </c>
      <c r="F154" s="30" t="s">
        <v>86</v>
      </c>
    </row>
    <row r="155" spans="1:6" ht="15">
      <c r="A155" s="12" t="s">
        <v>71</v>
      </c>
      <c r="B155" s="23" t="s">
        <v>5</v>
      </c>
      <c r="C155" s="6" t="s">
        <v>9</v>
      </c>
      <c r="D155" s="9">
        <v>1064.3</v>
      </c>
      <c r="E155" s="31">
        <v>2008</v>
      </c>
      <c r="F155" s="30" t="s">
        <v>86</v>
      </c>
    </row>
    <row r="156" spans="1:6" ht="30">
      <c r="A156" s="12" t="s">
        <v>72</v>
      </c>
      <c r="B156" s="23" t="s">
        <v>7</v>
      </c>
      <c r="C156" s="6" t="s">
        <v>62</v>
      </c>
      <c r="D156" s="9">
        <v>63826.5</v>
      </c>
      <c r="E156" s="31">
        <v>2008</v>
      </c>
      <c r="F156" s="30" t="s">
        <v>86</v>
      </c>
    </row>
    <row r="157" spans="1:6" ht="15">
      <c r="A157" s="12" t="s">
        <v>19</v>
      </c>
      <c r="B157" s="23" t="s">
        <v>7</v>
      </c>
      <c r="C157" s="6" t="s">
        <v>5</v>
      </c>
      <c r="D157" s="9">
        <v>2449.3</v>
      </c>
      <c r="E157" s="31">
        <v>2008</v>
      </c>
      <c r="F157" s="30" t="s">
        <v>86</v>
      </c>
    </row>
    <row r="158" spans="1:6" ht="30">
      <c r="A158" s="12" t="s">
        <v>73</v>
      </c>
      <c r="B158" s="23" t="s">
        <v>7</v>
      </c>
      <c r="C158" s="6" t="s">
        <v>21</v>
      </c>
      <c r="D158" s="9">
        <v>30743.7</v>
      </c>
      <c r="E158" s="31">
        <v>2008</v>
      </c>
      <c r="F158" s="30" t="s">
        <v>86</v>
      </c>
    </row>
    <row r="159" spans="1:6" ht="30">
      <c r="A159" s="12" t="s">
        <v>22</v>
      </c>
      <c r="B159" s="23" t="s">
        <v>7</v>
      </c>
      <c r="C159" s="6" t="s">
        <v>17</v>
      </c>
      <c r="D159" s="9">
        <v>30633.5</v>
      </c>
      <c r="E159" s="31">
        <v>2008</v>
      </c>
      <c r="F159" s="30" t="s">
        <v>86</v>
      </c>
    </row>
    <row r="160" spans="1:6" ht="15">
      <c r="A160" s="12" t="s">
        <v>74</v>
      </c>
      <c r="B160" s="23" t="s">
        <v>9</v>
      </c>
      <c r="C160" s="6" t="s">
        <v>62</v>
      </c>
      <c r="D160" s="9">
        <v>318116.9</v>
      </c>
      <c r="E160" s="31">
        <v>2008</v>
      </c>
      <c r="F160" s="30" t="s">
        <v>86</v>
      </c>
    </row>
    <row r="161" spans="1:6" ht="15">
      <c r="A161" s="12" t="s">
        <v>24</v>
      </c>
      <c r="B161" s="23" t="s">
        <v>9</v>
      </c>
      <c r="C161" s="6" t="s">
        <v>3</v>
      </c>
      <c r="D161" s="9">
        <v>2405.9</v>
      </c>
      <c r="E161" s="31">
        <v>2008</v>
      </c>
      <c r="F161" s="30" t="s">
        <v>86</v>
      </c>
    </row>
    <row r="162" spans="1:6" ht="15">
      <c r="A162" s="12" t="s">
        <v>75</v>
      </c>
      <c r="B162" s="23" t="s">
        <v>9</v>
      </c>
      <c r="C162" s="6" t="s">
        <v>45</v>
      </c>
      <c r="D162" s="9">
        <v>211647.5</v>
      </c>
      <c r="E162" s="31">
        <v>2008</v>
      </c>
      <c r="F162" s="30" t="s">
        <v>86</v>
      </c>
    </row>
    <row r="163" spans="1:6" ht="15">
      <c r="A163" s="12" t="s">
        <v>29</v>
      </c>
      <c r="B163" s="23" t="s">
        <v>9</v>
      </c>
      <c r="C163" s="6" t="s">
        <v>15</v>
      </c>
      <c r="D163" s="9">
        <v>104063.5</v>
      </c>
      <c r="E163" s="31">
        <v>2008</v>
      </c>
      <c r="F163" s="30" t="s">
        <v>86</v>
      </c>
    </row>
    <row r="164" spans="1:6" ht="15">
      <c r="A164" s="12" t="s">
        <v>77</v>
      </c>
      <c r="B164" s="23" t="s">
        <v>31</v>
      </c>
      <c r="C164" s="6" t="s">
        <v>62</v>
      </c>
      <c r="D164" s="9">
        <v>4204745.7</v>
      </c>
      <c r="E164" s="31">
        <v>2008</v>
      </c>
      <c r="F164" s="30" t="s">
        <v>86</v>
      </c>
    </row>
    <row r="165" spans="1:6" ht="15">
      <c r="A165" s="12" t="s">
        <v>32</v>
      </c>
      <c r="B165" s="23" t="s">
        <v>31</v>
      </c>
      <c r="C165" s="6" t="s">
        <v>3</v>
      </c>
      <c r="D165" s="9">
        <v>815956.8</v>
      </c>
      <c r="E165" s="31">
        <v>2008</v>
      </c>
      <c r="F165" s="30" t="s">
        <v>86</v>
      </c>
    </row>
    <row r="166" spans="1:6" ht="15">
      <c r="A166" s="12" t="s">
        <v>33</v>
      </c>
      <c r="B166" s="23" t="s">
        <v>31</v>
      </c>
      <c r="C166" s="6" t="s">
        <v>5</v>
      </c>
      <c r="D166" s="9">
        <v>837459.4</v>
      </c>
      <c r="E166" s="31">
        <v>2008</v>
      </c>
      <c r="F166" s="30" t="s">
        <v>86</v>
      </c>
    </row>
    <row r="167" spans="1:6" ht="15">
      <c r="A167" s="12" t="s">
        <v>34</v>
      </c>
      <c r="B167" s="23" t="s">
        <v>31</v>
      </c>
      <c r="C167" s="6" t="s">
        <v>7</v>
      </c>
      <c r="D167" s="9">
        <v>2547798.6</v>
      </c>
      <c r="E167" s="31">
        <v>2008</v>
      </c>
      <c r="F167" s="30" t="s">
        <v>86</v>
      </c>
    </row>
    <row r="168" spans="1:6" ht="15">
      <c r="A168" s="12" t="s">
        <v>35</v>
      </c>
      <c r="B168" s="23" t="s">
        <v>31</v>
      </c>
      <c r="C168" s="6" t="s">
        <v>31</v>
      </c>
      <c r="D168" s="9">
        <v>3530.9</v>
      </c>
      <c r="E168" s="31">
        <v>2008</v>
      </c>
      <c r="F168" s="30" t="s">
        <v>86</v>
      </c>
    </row>
    <row r="169" spans="1:6" ht="15">
      <c r="A169" s="12" t="s">
        <v>78</v>
      </c>
      <c r="B169" s="23" t="s">
        <v>11</v>
      </c>
      <c r="C169" s="6" t="s">
        <v>62</v>
      </c>
      <c r="D169" s="9">
        <v>22498.8</v>
      </c>
      <c r="E169" s="31">
        <v>2008</v>
      </c>
      <c r="F169" s="30" t="s">
        <v>86</v>
      </c>
    </row>
    <row r="170" spans="1:6" ht="15">
      <c r="A170" s="12" t="s">
        <v>37</v>
      </c>
      <c r="B170" s="23" t="s">
        <v>11</v>
      </c>
      <c r="C170" s="6" t="s">
        <v>31</v>
      </c>
      <c r="D170" s="9">
        <v>22498.8</v>
      </c>
      <c r="E170" s="31">
        <v>2008</v>
      </c>
      <c r="F170" s="30" t="s">
        <v>86</v>
      </c>
    </row>
    <row r="171" spans="1:6" ht="15">
      <c r="A171" s="12" t="s">
        <v>79</v>
      </c>
      <c r="B171" s="23" t="s">
        <v>26</v>
      </c>
      <c r="C171" s="6" t="s">
        <v>62</v>
      </c>
      <c r="D171" s="9">
        <v>3655389.5</v>
      </c>
      <c r="E171" s="31">
        <v>2008</v>
      </c>
      <c r="F171" s="30" t="s">
        <v>86</v>
      </c>
    </row>
    <row r="172" spans="1:6" ht="15">
      <c r="A172" s="12" t="s">
        <v>39</v>
      </c>
      <c r="B172" s="23" t="s">
        <v>26</v>
      </c>
      <c r="C172" s="6" t="s">
        <v>3</v>
      </c>
      <c r="D172" s="9">
        <v>1199422.4</v>
      </c>
      <c r="E172" s="31">
        <v>2008</v>
      </c>
      <c r="F172" s="30" t="s">
        <v>86</v>
      </c>
    </row>
    <row r="173" spans="1:6" ht="15">
      <c r="A173" s="12" t="s">
        <v>40</v>
      </c>
      <c r="B173" s="23" t="s">
        <v>26</v>
      </c>
      <c r="C173" s="6" t="s">
        <v>5</v>
      </c>
      <c r="D173" s="9">
        <v>1996532.1</v>
      </c>
      <c r="E173" s="31">
        <v>2008</v>
      </c>
      <c r="F173" s="30" t="s">
        <v>86</v>
      </c>
    </row>
    <row r="174" spans="1:6" ht="15">
      <c r="A174" s="12" t="s">
        <v>42</v>
      </c>
      <c r="B174" s="23" t="s">
        <v>26</v>
      </c>
      <c r="C174" s="6" t="s">
        <v>26</v>
      </c>
      <c r="D174" s="9">
        <v>25752.4</v>
      </c>
      <c r="E174" s="31">
        <v>2008</v>
      </c>
      <c r="F174" s="30" t="s">
        <v>86</v>
      </c>
    </row>
    <row r="175" spans="1:6" ht="15">
      <c r="A175" s="12" t="s">
        <v>43</v>
      </c>
      <c r="B175" s="23" t="s">
        <v>26</v>
      </c>
      <c r="C175" s="6" t="s">
        <v>21</v>
      </c>
      <c r="D175" s="9">
        <v>433682.6</v>
      </c>
      <c r="E175" s="31">
        <v>2008</v>
      </c>
      <c r="F175" s="30" t="s">
        <v>86</v>
      </c>
    </row>
    <row r="176" spans="1:6" ht="15">
      <c r="A176" s="12" t="s">
        <v>80</v>
      </c>
      <c r="B176" s="23" t="s">
        <v>45</v>
      </c>
      <c r="C176" s="6" t="s">
        <v>62</v>
      </c>
      <c r="D176" s="9">
        <v>312501</v>
      </c>
      <c r="E176" s="31">
        <v>2008</v>
      </c>
      <c r="F176" s="30" t="s">
        <v>86</v>
      </c>
    </row>
    <row r="177" spans="1:6" ht="15">
      <c r="A177" s="12" t="s">
        <v>46</v>
      </c>
      <c r="B177" s="23" t="s">
        <v>45</v>
      </c>
      <c r="C177" s="6" t="s">
        <v>3</v>
      </c>
      <c r="D177" s="9">
        <v>269109.5</v>
      </c>
      <c r="E177" s="31">
        <v>2008</v>
      </c>
      <c r="F177" s="30" t="s">
        <v>86</v>
      </c>
    </row>
    <row r="178" spans="1:6" ht="30">
      <c r="A178" s="12" t="s">
        <v>88</v>
      </c>
      <c r="B178" s="23" t="s">
        <v>45</v>
      </c>
      <c r="C178" s="6" t="s">
        <v>11</v>
      </c>
      <c r="D178" s="9">
        <v>43391.5</v>
      </c>
      <c r="E178" s="31">
        <v>2008</v>
      </c>
      <c r="F178" s="30" t="s">
        <v>86</v>
      </c>
    </row>
    <row r="179" spans="1:6" ht="15">
      <c r="A179" s="12" t="s">
        <v>81</v>
      </c>
      <c r="B179" s="23" t="s">
        <v>21</v>
      </c>
      <c r="C179" s="6" t="s">
        <v>62</v>
      </c>
      <c r="D179" s="9">
        <v>1698773.6</v>
      </c>
      <c r="E179" s="31">
        <v>2008</v>
      </c>
      <c r="F179" s="30" t="s">
        <v>86</v>
      </c>
    </row>
    <row r="180" spans="1:6" ht="15">
      <c r="A180" s="12" t="s">
        <v>50</v>
      </c>
      <c r="B180" s="23" t="s">
        <v>21</v>
      </c>
      <c r="C180" s="6" t="s">
        <v>3</v>
      </c>
      <c r="D180" s="9">
        <v>507121.7</v>
      </c>
      <c r="E180" s="31">
        <v>2008</v>
      </c>
      <c r="F180" s="30" t="s">
        <v>86</v>
      </c>
    </row>
    <row r="181" spans="1:6" ht="15">
      <c r="A181" s="12" t="s">
        <v>51</v>
      </c>
      <c r="B181" s="23" t="s">
        <v>21</v>
      </c>
      <c r="C181" s="6" t="s">
        <v>5</v>
      </c>
      <c r="D181" s="9">
        <v>339513.8</v>
      </c>
      <c r="E181" s="31">
        <v>2008</v>
      </c>
      <c r="F181" s="30" t="s">
        <v>86</v>
      </c>
    </row>
    <row r="182" spans="1:6" ht="15">
      <c r="A182" s="12" t="s">
        <v>52</v>
      </c>
      <c r="B182" s="23" t="s">
        <v>21</v>
      </c>
      <c r="C182" s="6" t="s">
        <v>7</v>
      </c>
      <c r="D182" s="9">
        <v>10913.6</v>
      </c>
      <c r="E182" s="31">
        <v>2008</v>
      </c>
      <c r="F182" s="30" t="s">
        <v>86</v>
      </c>
    </row>
    <row r="183" spans="1:6" ht="15">
      <c r="A183" s="12" t="s">
        <v>82</v>
      </c>
      <c r="B183" s="23" t="s">
        <v>21</v>
      </c>
      <c r="C183" s="6" t="s">
        <v>9</v>
      </c>
      <c r="D183" s="9">
        <v>182913.7</v>
      </c>
      <c r="E183" s="31">
        <v>2008</v>
      </c>
      <c r="F183" s="30" t="s">
        <v>86</v>
      </c>
    </row>
    <row r="184" spans="1:6" ht="15">
      <c r="A184" s="12" t="s">
        <v>54</v>
      </c>
      <c r="B184" s="23" t="s">
        <v>21</v>
      </c>
      <c r="C184" s="6" t="s">
        <v>45</v>
      </c>
      <c r="D184" s="9">
        <v>16693.7</v>
      </c>
      <c r="E184" s="31">
        <v>2008</v>
      </c>
      <c r="F184" s="30" t="s">
        <v>86</v>
      </c>
    </row>
    <row r="185" spans="1:6" ht="30">
      <c r="A185" s="12" t="s">
        <v>55</v>
      </c>
      <c r="B185" s="23" t="s">
        <v>21</v>
      </c>
      <c r="C185" s="6" t="s">
        <v>28</v>
      </c>
      <c r="D185" s="9">
        <v>641617.1</v>
      </c>
      <c r="E185" s="31">
        <v>2008</v>
      </c>
      <c r="F185" s="30" t="s">
        <v>86</v>
      </c>
    </row>
    <row r="186" spans="1:6" ht="15">
      <c r="A186" s="12" t="s">
        <v>83</v>
      </c>
      <c r="B186" s="23" t="s">
        <v>28</v>
      </c>
      <c r="C186" s="6" t="s">
        <v>62</v>
      </c>
      <c r="D186" s="9">
        <v>422627.9</v>
      </c>
      <c r="E186" s="31">
        <v>2008</v>
      </c>
      <c r="F186" s="30" t="s">
        <v>86</v>
      </c>
    </row>
    <row r="187" spans="1:6" ht="15">
      <c r="A187" s="12" t="s">
        <v>57</v>
      </c>
      <c r="B187" s="23" t="s">
        <v>28</v>
      </c>
      <c r="C187" s="6" t="s">
        <v>3</v>
      </c>
      <c r="D187" s="9">
        <v>16073.5</v>
      </c>
      <c r="E187" s="31">
        <v>2008</v>
      </c>
      <c r="F187" s="30" t="s">
        <v>86</v>
      </c>
    </row>
    <row r="188" spans="1:6" ht="15">
      <c r="A188" s="12" t="s">
        <v>59</v>
      </c>
      <c r="B188" s="23" t="s">
        <v>28</v>
      </c>
      <c r="C188" s="6" t="s">
        <v>7</v>
      </c>
      <c r="D188" s="9">
        <v>400903.2</v>
      </c>
      <c r="E188" s="31">
        <v>2008</v>
      </c>
      <c r="F188" s="30" t="s">
        <v>86</v>
      </c>
    </row>
    <row r="189" spans="1:6" ht="15">
      <c r="A189" s="12" t="s">
        <v>60</v>
      </c>
      <c r="B189" s="23" t="s">
        <v>28</v>
      </c>
      <c r="C189" s="6" t="s">
        <v>11</v>
      </c>
      <c r="D189" s="9">
        <v>5651.2</v>
      </c>
      <c r="E189" s="31">
        <v>2008</v>
      </c>
      <c r="F189" s="30" t="s">
        <v>86</v>
      </c>
    </row>
    <row r="190" spans="1:6" ht="15">
      <c r="A190" s="12" t="s">
        <v>84</v>
      </c>
      <c r="B190" s="23" t="s">
        <v>85</v>
      </c>
      <c r="C190" s="6" t="s">
        <v>85</v>
      </c>
      <c r="D190" s="9">
        <v>11656238</v>
      </c>
      <c r="E190" s="31">
        <v>2008</v>
      </c>
      <c r="F190" s="30" t="s">
        <v>86</v>
      </c>
    </row>
    <row r="191" spans="1:6" ht="15">
      <c r="A191" s="12" t="s">
        <v>2</v>
      </c>
      <c r="B191" s="23" t="s">
        <v>3</v>
      </c>
      <c r="C191" s="6" t="s">
        <v>62</v>
      </c>
      <c r="D191" s="9">
        <v>896301.4000000001</v>
      </c>
      <c r="E191" s="32">
        <v>2009</v>
      </c>
      <c r="F191" s="30" t="s">
        <v>86</v>
      </c>
    </row>
    <row r="192" spans="1:6" ht="30">
      <c r="A192" s="12" t="s">
        <v>4</v>
      </c>
      <c r="B192" s="23" t="s">
        <v>3</v>
      </c>
      <c r="C192" s="6" t="s">
        <v>5</v>
      </c>
      <c r="D192" s="9">
        <v>3001.5</v>
      </c>
      <c r="E192" s="32">
        <v>2009</v>
      </c>
      <c r="F192" s="30" t="s">
        <v>86</v>
      </c>
    </row>
    <row r="193" spans="1:6" ht="45">
      <c r="A193" s="12" t="s">
        <v>6</v>
      </c>
      <c r="B193" s="23" t="s">
        <v>3</v>
      </c>
      <c r="C193" s="6" t="s">
        <v>7</v>
      </c>
      <c r="D193" s="9">
        <v>45514.8</v>
      </c>
      <c r="E193" s="32">
        <v>2009</v>
      </c>
      <c r="F193" s="30" t="s">
        <v>86</v>
      </c>
    </row>
    <row r="194" spans="1:6" ht="45">
      <c r="A194" s="12" t="s">
        <v>68</v>
      </c>
      <c r="B194" s="23" t="s">
        <v>3</v>
      </c>
      <c r="C194" s="6" t="s">
        <v>9</v>
      </c>
      <c r="D194" s="9">
        <v>738236.7</v>
      </c>
      <c r="E194" s="32">
        <v>2009</v>
      </c>
      <c r="F194" s="30" t="s">
        <v>86</v>
      </c>
    </row>
    <row r="195" spans="1:6" ht="15">
      <c r="A195" s="12" t="s">
        <v>63</v>
      </c>
      <c r="B195" s="23" t="s">
        <v>3</v>
      </c>
      <c r="C195" s="6" t="s">
        <v>31</v>
      </c>
      <c r="D195" s="9">
        <v>81.8</v>
      </c>
      <c r="E195" s="32">
        <v>2009</v>
      </c>
      <c r="F195" s="30" t="s">
        <v>86</v>
      </c>
    </row>
    <row r="196" spans="1:6" ht="30">
      <c r="A196" s="12" t="s">
        <v>10</v>
      </c>
      <c r="B196" s="23" t="s">
        <v>3</v>
      </c>
      <c r="C196" s="6" t="s">
        <v>11</v>
      </c>
      <c r="D196" s="9">
        <v>14151.8</v>
      </c>
      <c r="E196" s="32">
        <v>2009</v>
      </c>
      <c r="F196" s="30" t="s">
        <v>86</v>
      </c>
    </row>
    <row r="197" spans="1:6" ht="15">
      <c r="A197" s="12" t="s">
        <v>69</v>
      </c>
      <c r="B197" s="23" t="s">
        <v>3</v>
      </c>
      <c r="C197" s="6" t="s">
        <v>26</v>
      </c>
      <c r="D197" s="9">
        <v>26745.9</v>
      </c>
      <c r="E197" s="32">
        <v>2009</v>
      </c>
      <c r="F197" s="30" t="s">
        <v>86</v>
      </c>
    </row>
    <row r="198" spans="1:6" ht="15">
      <c r="A198" s="12" t="s">
        <v>14</v>
      </c>
      <c r="B198" s="23" t="s">
        <v>3</v>
      </c>
      <c r="C198" s="6" t="s">
        <v>15</v>
      </c>
      <c r="D198" s="9"/>
      <c r="E198" s="32">
        <v>2009</v>
      </c>
      <c r="F198" s="30" t="s">
        <v>86</v>
      </c>
    </row>
    <row r="199" spans="1:6" ht="15">
      <c r="A199" s="12" t="s">
        <v>16</v>
      </c>
      <c r="B199" s="23" t="s">
        <v>3</v>
      </c>
      <c r="C199" s="6" t="s">
        <v>17</v>
      </c>
      <c r="D199" s="9">
        <v>68568.9</v>
      </c>
      <c r="E199" s="32">
        <v>2009</v>
      </c>
      <c r="F199" s="30" t="s">
        <v>86</v>
      </c>
    </row>
    <row r="200" spans="1:6" ht="15">
      <c r="A200" s="12" t="s">
        <v>89</v>
      </c>
      <c r="B200" s="23" t="s">
        <v>5</v>
      </c>
      <c r="C200" s="6" t="s">
        <v>62</v>
      </c>
      <c r="D200" s="9">
        <v>459</v>
      </c>
      <c r="E200" s="32">
        <v>2009</v>
      </c>
      <c r="F200" s="30" t="s">
        <v>86</v>
      </c>
    </row>
    <row r="201" spans="1:6" ht="15">
      <c r="A201" s="12" t="s">
        <v>71</v>
      </c>
      <c r="B201" s="23" t="s">
        <v>5</v>
      </c>
      <c r="C201" s="6" t="s">
        <v>9</v>
      </c>
      <c r="D201" s="9">
        <v>459</v>
      </c>
      <c r="E201" s="32">
        <v>2009</v>
      </c>
      <c r="F201" s="30" t="s">
        <v>86</v>
      </c>
    </row>
    <row r="202" spans="1:6" ht="15">
      <c r="A202" s="12" t="s">
        <v>90</v>
      </c>
      <c r="B202" s="23" t="s">
        <v>7</v>
      </c>
      <c r="C202" s="6" t="s">
        <v>62</v>
      </c>
      <c r="D202" s="9">
        <v>54920.5</v>
      </c>
      <c r="E202" s="32">
        <v>2009</v>
      </c>
      <c r="F202" s="30" t="s">
        <v>86</v>
      </c>
    </row>
    <row r="203" spans="1:6" ht="15">
      <c r="A203" s="12" t="s">
        <v>19</v>
      </c>
      <c r="B203" s="23" t="s">
        <v>7</v>
      </c>
      <c r="C203" s="6" t="s">
        <v>5</v>
      </c>
      <c r="D203" s="9">
        <v>2610.3</v>
      </c>
      <c r="E203" s="32">
        <v>2009</v>
      </c>
      <c r="F203" s="30" t="s">
        <v>86</v>
      </c>
    </row>
    <row r="204" spans="1:6" ht="30">
      <c r="A204" s="12" t="s">
        <v>73</v>
      </c>
      <c r="B204" s="23" t="s">
        <v>7</v>
      </c>
      <c r="C204" s="6" t="s">
        <v>21</v>
      </c>
      <c r="D204" s="9">
        <v>34095.7</v>
      </c>
      <c r="E204" s="32">
        <v>2009</v>
      </c>
      <c r="F204" s="30" t="s">
        <v>86</v>
      </c>
    </row>
    <row r="205" spans="1:6" ht="30">
      <c r="A205" s="12" t="s">
        <v>22</v>
      </c>
      <c r="B205" s="23" t="s">
        <v>7</v>
      </c>
      <c r="C205" s="6" t="s">
        <v>17</v>
      </c>
      <c r="D205" s="9">
        <v>18214.5</v>
      </c>
      <c r="E205" s="32">
        <v>2009</v>
      </c>
      <c r="F205" s="30" t="s">
        <v>86</v>
      </c>
    </row>
    <row r="206" spans="1:6" ht="15">
      <c r="A206" s="12" t="s">
        <v>23</v>
      </c>
      <c r="B206" s="23" t="s">
        <v>9</v>
      </c>
      <c r="C206" s="6" t="s">
        <v>62</v>
      </c>
      <c r="D206" s="9">
        <v>465862.19999999995</v>
      </c>
      <c r="E206" s="32">
        <v>2009</v>
      </c>
      <c r="F206" s="30" t="s">
        <v>86</v>
      </c>
    </row>
    <row r="207" spans="1:6" ht="15">
      <c r="A207" s="12" t="s">
        <v>24</v>
      </c>
      <c r="B207" s="23" t="s">
        <v>9</v>
      </c>
      <c r="C207" s="6" t="s">
        <v>3</v>
      </c>
      <c r="D207" s="9">
        <v>2525.3</v>
      </c>
      <c r="E207" s="32">
        <v>2009</v>
      </c>
      <c r="F207" s="30" t="s">
        <v>86</v>
      </c>
    </row>
    <row r="208" spans="1:6" ht="15">
      <c r="A208" s="12" t="s">
        <v>75</v>
      </c>
      <c r="B208" s="23" t="s">
        <v>9</v>
      </c>
      <c r="C208" s="6" t="s">
        <v>45</v>
      </c>
      <c r="D208" s="9">
        <v>244900.8</v>
      </c>
      <c r="E208" s="32">
        <v>2009</v>
      </c>
      <c r="F208" s="30" t="s">
        <v>86</v>
      </c>
    </row>
    <row r="209" spans="1:6" ht="15">
      <c r="A209" s="12" t="s">
        <v>76</v>
      </c>
      <c r="B209" s="23" t="s">
        <v>9</v>
      </c>
      <c r="C209" s="6" t="s">
        <v>21</v>
      </c>
      <c r="D209" s="9">
        <v>138096</v>
      </c>
      <c r="E209" s="32">
        <v>2009</v>
      </c>
      <c r="F209" s="30" t="s">
        <v>86</v>
      </c>
    </row>
    <row r="210" spans="1:6" ht="15">
      <c r="A210" s="12" t="s">
        <v>27</v>
      </c>
      <c r="B210" s="23" t="s">
        <v>9</v>
      </c>
      <c r="C210" s="6" t="s">
        <v>28</v>
      </c>
      <c r="D210" s="9">
        <v>25749.8</v>
      </c>
      <c r="E210" s="32">
        <v>2009</v>
      </c>
      <c r="F210" s="30" t="s">
        <v>86</v>
      </c>
    </row>
    <row r="211" spans="1:6" ht="15">
      <c r="A211" s="12" t="s">
        <v>29</v>
      </c>
      <c r="B211" s="23" t="s">
        <v>9</v>
      </c>
      <c r="C211" s="6" t="s">
        <v>15</v>
      </c>
      <c r="D211" s="9">
        <v>54590.3</v>
      </c>
      <c r="E211" s="32">
        <v>2009</v>
      </c>
      <c r="F211" s="30" t="s">
        <v>86</v>
      </c>
    </row>
    <row r="212" spans="1:6" ht="15">
      <c r="A212" s="12" t="s">
        <v>91</v>
      </c>
      <c r="B212" s="23" t="s">
        <v>31</v>
      </c>
      <c r="C212" s="6" t="s">
        <v>62</v>
      </c>
      <c r="D212" s="9">
        <v>2448232.6</v>
      </c>
      <c r="E212" s="32">
        <v>2009</v>
      </c>
      <c r="F212" s="30" t="s">
        <v>86</v>
      </c>
    </row>
    <row r="213" spans="1:6" ht="15">
      <c r="A213" s="12" t="s">
        <v>32</v>
      </c>
      <c r="B213" s="23" t="s">
        <v>31</v>
      </c>
      <c r="C213" s="6" t="s">
        <v>3</v>
      </c>
      <c r="D213" s="9">
        <v>729481.4</v>
      </c>
      <c r="E213" s="32">
        <v>2009</v>
      </c>
      <c r="F213" s="30" t="s">
        <v>86</v>
      </c>
    </row>
    <row r="214" spans="1:6" ht="15">
      <c r="A214" s="12" t="s">
        <v>33</v>
      </c>
      <c r="B214" s="23" t="s">
        <v>31</v>
      </c>
      <c r="C214" s="6" t="s">
        <v>5</v>
      </c>
      <c r="D214" s="9">
        <v>255528.9</v>
      </c>
      <c r="E214" s="32">
        <v>2009</v>
      </c>
      <c r="F214" s="30" t="s">
        <v>86</v>
      </c>
    </row>
    <row r="215" spans="1:6" ht="15">
      <c r="A215" s="12" t="s">
        <v>34</v>
      </c>
      <c r="B215" s="23" t="s">
        <v>31</v>
      </c>
      <c r="C215" s="6" t="s">
        <v>7</v>
      </c>
      <c r="D215" s="9">
        <v>1463222.3</v>
      </c>
      <c r="E215" s="32">
        <v>2009</v>
      </c>
      <c r="F215" s="30" t="s">
        <v>86</v>
      </c>
    </row>
    <row r="216" spans="1:6" ht="15">
      <c r="A216" s="12" t="s">
        <v>36</v>
      </c>
      <c r="B216" s="23" t="s">
        <v>11</v>
      </c>
      <c r="C216" s="6" t="s">
        <v>62</v>
      </c>
      <c r="D216" s="9">
        <v>23322.3</v>
      </c>
      <c r="E216" s="32">
        <v>2009</v>
      </c>
      <c r="F216" s="30" t="s">
        <v>86</v>
      </c>
    </row>
    <row r="217" spans="1:6" ht="15">
      <c r="A217" s="12" t="s">
        <v>37</v>
      </c>
      <c r="B217" s="23" t="s">
        <v>11</v>
      </c>
      <c r="C217" s="6" t="s">
        <v>31</v>
      </c>
      <c r="D217" s="9">
        <v>23322.3</v>
      </c>
      <c r="E217" s="32">
        <v>2009</v>
      </c>
      <c r="F217" s="30" t="s">
        <v>86</v>
      </c>
    </row>
    <row r="218" spans="1:6" ht="15">
      <c r="A218" s="12" t="s">
        <v>38</v>
      </c>
      <c r="B218" s="23" t="s">
        <v>26</v>
      </c>
      <c r="C218" s="6" t="s">
        <v>62</v>
      </c>
      <c r="D218" s="9">
        <v>3148465.8000000003</v>
      </c>
      <c r="E218" s="32">
        <v>2009</v>
      </c>
      <c r="F218" s="30" t="s">
        <v>86</v>
      </c>
    </row>
    <row r="219" spans="1:6" ht="15">
      <c r="A219" s="12" t="s">
        <v>39</v>
      </c>
      <c r="B219" s="23" t="s">
        <v>26</v>
      </c>
      <c r="C219" s="6" t="s">
        <v>3</v>
      </c>
      <c r="D219" s="9">
        <v>769107</v>
      </c>
      <c r="E219" s="32">
        <v>2009</v>
      </c>
      <c r="F219" s="30" t="s">
        <v>86</v>
      </c>
    </row>
    <row r="220" spans="1:6" ht="15">
      <c r="A220" s="12" t="s">
        <v>40</v>
      </c>
      <c r="B220" s="23" t="s">
        <v>26</v>
      </c>
      <c r="C220" s="6" t="s">
        <v>5</v>
      </c>
      <c r="D220" s="9">
        <v>1998989.6</v>
      </c>
      <c r="E220" s="32">
        <v>2009</v>
      </c>
      <c r="F220" s="30" t="s">
        <v>86</v>
      </c>
    </row>
    <row r="221" spans="1:6" ht="30">
      <c r="A221" s="12" t="s">
        <v>41</v>
      </c>
      <c r="B221" s="23" t="s">
        <v>26</v>
      </c>
      <c r="C221" s="6" t="s">
        <v>31</v>
      </c>
      <c r="D221" s="9">
        <v>1362.1</v>
      </c>
      <c r="E221" s="32">
        <v>2009</v>
      </c>
      <c r="F221" s="30" t="s">
        <v>86</v>
      </c>
    </row>
    <row r="222" spans="1:6" ht="15">
      <c r="A222" s="12" t="s">
        <v>42</v>
      </c>
      <c r="B222" s="23" t="s">
        <v>26</v>
      </c>
      <c r="C222" s="6" t="s">
        <v>26</v>
      </c>
      <c r="D222" s="9">
        <v>24823.1</v>
      </c>
      <c r="E222" s="32">
        <v>2009</v>
      </c>
      <c r="F222" s="30" t="s">
        <v>86</v>
      </c>
    </row>
    <row r="223" spans="1:6" ht="15">
      <c r="A223" s="12" t="s">
        <v>43</v>
      </c>
      <c r="B223" s="23" t="s">
        <v>26</v>
      </c>
      <c r="C223" s="6" t="s">
        <v>21</v>
      </c>
      <c r="D223" s="9">
        <v>354184</v>
      </c>
      <c r="E223" s="32">
        <v>2009</v>
      </c>
      <c r="F223" s="30" t="s">
        <v>86</v>
      </c>
    </row>
    <row r="224" spans="1:6" ht="15">
      <c r="A224" s="12" t="s">
        <v>92</v>
      </c>
      <c r="B224" s="23" t="s">
        <v>45</v>
      </c>
      <c r="C224" s="6" t="s">
        <v>62</v>
      </c>
      <c r="D224" s="9">
        <v>187307.9</v>
      </c>
      <c r="E224" s="32">
        <v>2009</v>
      </c>
      <c r="F224" s="30" t="s">
        <v>86</v>
      </c>
    </row>
    <row r="225" spans="1:6" ht="15">
      <c r="A225" s="12" t="s">
        <v>46</v>
      </c>
      <c r="B225" s="23" t="s">
        <v>45</v>
      </c>
      <c r="C225" s="6" t="s">
        <v>3</v>
      </c>
      <c r="D225" s="9">
        <v>187307.9</v>
      </c>
      <c r="E225" s="32">
        <v>2009</v>
      </c>
      <c r="F225" s="30" t="s">
        <v>86</v>
      </c>
    </row>
    <row r="226" spans="1:6" ht="15">
      <c r="A226" s="12" t="s">
        <v>93</v>
      </c>
      <c r="B226" s="23" t="s">
        <v>21</v>
      </c>
      <c r="C226" s="6" t="s">
        <v>62</v>
      </c>
      <c r="D226" s="9">
        <v>1090085.7</v>
      </c>
      <c r="E226" s="32">
        <v>2009</v>
      </c>
      <c r="F226" s="30" t="s">
        <v>86</v>
      </c>
    </row>
    <row r="227" spans="1:6" ht="15">
      <c r="A227" s="12" t="s">
        <v>50</v>
      </c>
      <c r="B227" s="23" t="s">
        <v>21</v>
      </c>
      <c r="C227" s="6" t="s">
        <v>3</v>
      </c>
      <c r="D227" s="9">
        <v>361413.6</v>
      </c>
      <c r="E227" s="32">
        <v>2009</v>
      </c>
      <c r="F227" s="30" t="s">
        <v>86</v>
      </c>
    </row>
    <row r="228" spans="1:6" ht="15">
      <c r="A228" s="12" t="s">
        <v>51</v>
      </c>
      <c r="B228" s="23" t="s">
        <v>21</v>
      </c>
      <c r="C228" s="6" t="s">
        <v>5</v>
      </c>
      <c r="D228" s="9">
        <v>185463.3</v>
      </c>
      <c r="E228" s="32">
        <v>2009</v>
      </c>
      <c r="F228" s="30" t="s">
        <v>86</v>
      </c>
    </row>
    <row r="229" spans="1:6" ht="15">
      <c r="A229" s="12" t="s">
        <v>52</v>
      </c>
      <c r="B229" s="23" t="s">
        <v>21</v>
      </c>
      <c r="C229" s="6" t="s">
        <v>7</v>
      </c>
      <c r="D229" s="9">
        <v>7932.2</v>
      </c>
      <c r="E229" s="32">
        <v>2009</v>
      </c>
      <c r="F229" s="30" t="s">
        <v>86</v>
      </c>
    </row>
    <row r="230" spans="1:6" ht="15">
      <c r="A230" s="12" t="s">
        <v>82</v>
      </c>
      <c r="B230" s="23" t="s">
        <v>21</v>
      </c>
      <c r="C230" s="6" t="s">
        <v>9</v>
      </c>
      <c r="D230" s="9">
        <v>188604.4</v>
      </c>
      <c r="E230" s="32">
        <v>2009</v>
      </c>
      <c r="F230" s="30" t="s">
        <v>86</v>
      </c>
    </row>
    <row r="231" spans="1:6" ht="15">
      <c r="A231" s="12" t="s">
        <v>54</v>
      </c>
      <c r="B231" s="23" t="s">
        <v>21</v>
      </c>
      <c r="C231" s="6" t="s">
        <v>45</v>
      </c>
      <c r="D231" s="9">
        <v>11292.3</v>
      </c>
      <c r="E231" s="32">
        <v>2009</v>
      </c>
      <c r="F231" s="30" t="s">
        <v>86</v>
      </c>
    </row>
    <row r="232" spans="1:6" ht="30">
      <c r="A232" s="12" t="s">
        <v>55</v>
      </c>
      <c r="B232" s="23" t="s">
        <v>21</v>
      </c>
      <c r="C232" s="6" t="s">
        <v>28</v>
      </c>
      <c r="D232" s="9">
        <v>335379.9</v>
      </c>
      <c r="E232" s="32">
        <v>2009</v>
      </c>
      <c r="F232" s="30" t="s">
        <v>86</v>
      </c>
    </row>
    <row r="233" spans="1:6" ht="15">
      <c r="A233" s="12" t="s">
        <v>56</v>
      </c>
      <c r="B233" s="23" t="s">
        <v>28</v>
      </c>
      <c r="C233" s="6" t="s">
        <v>62</v>
      </c>
      <c r="D233" s="9">
        <v>401974.89999999997</v>
      </c>
      <c r="E233" s="32">
        <v>2009</v>
      </c>
      <c r="F233" s="30" t="s">
        <v>86</v>
      </c>
    </row>
    <row r="234" spans="1:6" ht="15">
      <c r="A234" s="12" t="s">
        <v>57</v>
      </c>
      <c r="B234" s="23" t="s">
        <v>28</v>
      </c>
      <c r="C234" s="6" t="s">
        <v>3</v>
      </c>
      <c r="D234" s="9">
        <v>19122.5</v>
      </c>
      <c r="E234" s="32">
        <v>2009</v>
      </c>
      <c r="F234" s="30" t="s">
        <v>86</v>
      </c>
    </row>
    <row r="235" spans="1:6" ht="15">
      <c r="A235" s="12" t="s">
        <v>59</v>
      </c>
      <c r="B235" s="23" t="s">
        <v>28</v>
      </c>
      <c r="C235" s="6" t="s">
        <v>7</v>
      </c>
      <c r="D235" s="9">
        <v>367281.3</v>
      </c>
      <c r="E235" s="32">
        <v>2009</v>
      </c>
      <c r="F235" s="30" t="s">
        <v>86</v>
      </c>
    </row>
    <row r="236" spans="1:6" ht="15">
      <c r="A236" s="12" t="s">
        <v>60</v>
      </c>
      <c r="B236" s="23" t="s">
        <v>28</v>
      </c>
      <c r="C236" s="6" t="s">
        <v>11</v>
      </c>
      <c r="D236" s="9">
        <v>15571.1</v>
      </c>
      <c r="E236" s="32">
        <v>2009</v>
      </c>
      <c r="F236" s="30" t="s">
        <v>86</v>
      </c>
    </row>
    <row r="237" spans="1:6" ht="15">
      <c r="A237" s="12" t="s">
        <v>84</v>
      </c>
      <c r="B237" s="23"/>
      <c r="C237" s="6"/>
      <c r="D237" s="9">
        <v>8716932.3</v>
      </c>
      <c r="E237" s="32">
        <v>2009</v>
      </c>
      <c r="F237" s="30" t="s">
        <v>86</v>
      </c>
    </row>
    <row r="238" spans="1:6" ht="15">
      <c r="A238" s="12" t="s">
        <v>67</v>
      </c>
      <c r="B238" s="23" t="s">
        <v>3</v>
      </c>
      <c r="C238" s="6" t="s">
        <v>62</v>
      </c>
      <c r="D238" s="9">
        <v>1153468</v>
      </c>
      <c r="E238" s="32">
        <v>2010</v>
      </c>
      <c r="F238" s="30" t="s">
        <v>86</v>
      </c>
    </row>
    <row r="239" spans="1:6" ht="30">
      <c r="A239" s="12" t="s">
        <v>4</v>
      </c>
      <c r="B239" s="23" t="s">
        <v>3</v>
      </c>
      <c r="C239" s="6" t="s">
        <v>5</v>
      </c>
      <c r="D239" s="9">
        <v>3011</v>
      </c>
      <c r="E239" s="32">
        <v>2010</v>
      </c>
      <c r="F239" s="30" t="s">
        <v>86</v>
      </c>
    </row>
    <row r="240" spans="1:6" ht="45">
      <c r="A240" s="12" t="s">
        <v>6</v>
      </c>
      <c r="B240" s="23" t="s">
        <v>3</v>
      </c>
      <c r="C240" s="6" t="s">
        <v>7</v>
      </c>
      <c r="D240" s="9">
        <v>49542</v>
      </c>
      <c r="E240" s="32">
        <v>2010</v>
      </c>
      <c r="F240" s="30" t="s">
        <v>86</v>
      </c>
    </row>
    <row r="241" spans="1:6" ht="45">
      <c r="A241" s="12" t="s">
        <v>68</v>
      </c>
      <c r="B241" s="23" t="s">
        <v>3</v>
      </c>
      <c r="C241" s="6" t="s">
        <v>9</v>
      </c>
      <c r="D241" s="9">
        <v>810047</v>
      </c>
      <c r="E241" s="32">
        <v>2010</v>
      </c>
      <c r="F241" s="30" t="s">
        <v>86</v>
      </c>
    </row>
    <row r="242" spans="1:6" ht="30">
      <c r="A242" s="12" t="s">
        <v>10</v>
      </c>
      <c r="B242" s="23" t="s">
        <v>3</v>
      </c>
      <c r="C242" s="6" t="s">
        <v>11</v>
      </c>
      <c r="D242" s="9">
        <v>16277</v>
      </c>
      <c r="E242" s="32">
        <v>2010</v>
      </c>
      <c r="F242" s="30" t="s">
        <v>86</v>
      </c>
    </row>
    <row r="243" spans="1:6" ht="15">
      <c r="A243" s="12" t="s">
        <v>69</v>
      </c>
      <c r="B243" s="23" t="s">
        <v>3</v>
      </c>
      <c r="C243" s="6" t="s">
        <v>26</v>
      </c>
      <c r="D243" s="9">
        <v>25434</v>
      </c>
      <c r="E243" s="32">
        <v>2010</v>
      </c>
      <c r="F243" s="30" t="s">
        <v>86</v>
      </c>
    </row>
    <row r="244" spans="1:6" ht="15">
      <c r="A244" s="12" t="s">
        <v>14</v>
      </c>
      <c r="B244" s="23" t="s">
        <v>3</v>
      </c>
      <c r="C244" s="6" t="s">
        <v>15</v>
      </c>
      <c r="D244" s="9">
        <v>208921</v>
      </c>
      <c r="E244" s="32">
        <v>2010</v>
      </c>
      <c r="F244" s="30" t="s">
        <v>86</v>
      </c>
    </row>
    <row r="245" spans="1:6" ht="15">
      <c r="A245" s="12" t="s">
        <v>16</v>
      </c>
      <c r="B245" s="23" t="s">
        <v>3</v>
      </c>
      <c r="C245" s="6" t="s">
        <v>17</v>
      </c>
      <c r="D245" s="9">
        <v>40236</v>
      </c>
      <c r="E245" s="32">
        <v>2010</v>
      </c>
      <c r="F245" s="30" t="s">
        <v>86</v>
      </c>
    </row>
    <row r="246" spans="1:6" ht="15">
      <c r="A246" s="12" t="s">
        <v>70</v>
      </c>
      <c r="B246" s="23" t="s">
        <v>5</v>
      </c>
      <c r="C246" s="6" t="s">
        <v>62</v>
      </c>
      <c r="D246" s="9">
        <v>460</v>
      </c>
      <c r="E246" s="32">
        <v>2010</v>
      </c>
      <c r="F246" s="30" t="s">
        <v>86</v>
      </c>
    </row>
    <row r="247" spans="1:6" ht="15">
      <c r="A247" s="12" t="s">
        <v>71</v>
      </c>
      <c r="B247" s="23" t="s">
        <v>5</v>
      </c>
      <c r="C247" s="6" t="s">
        <v>9</v>
      </c>
      <c r="D247" s="9">
        <v>460</v>
      </c>
      <c r="E247" s="32">
        <v>2010</v>
      </c>
      <c r="F247" s="30" t="s">
        <v>86</v>
      </c>
    </row>
    <row r="248" spans="1:6" ht="30">
      <c r="A248" s="12" t="s">
        <v>72</v>
      </c>
      <c r="B248" s="23" t="s">
        <v>7</v>
      </c>
      <c r="C248" s="6" t="s">
        <v>62</v>
      </c>
      <c r="D248" s="9">
        <v>52409</v>
      </c>
      <c r="E248" s="32">
        <v>2010</v>
      </c>
      <c r="F248" s="30" t="s">
        <v>86</v>
      </c>
    </row>
    <row r="249" spans="1:6" ht="15">
      <c r="A249" s="12" t="s">
        <v>19</v>
      </c>
      <c r="B249" s="23" t="s">
        <v>7</v>
      </c>
      <c r="C249" s="6" t="s">
        <v>5</v>
      </c>
      <c r="D249" s="9">
        <v>3303</v>
      </c>
      <c r="E249" s="32">
        <v>2010</v>
      </c>
      <c r="F249" s="30" t="s">
        <v>86</v>
      </c>
    </row>
    <row r="250" spans="1:6" ht="30">
      <c r="A250" s="12" t="s">
        <v>73</v>
      </c>
      <c r="B250" s="23" t="s">
        <v>7</v>
      </c>
      <c r="C250" s="6" t="s">
        <v>21</v>
      </c>
      <c r="D250" s="9">
        <v>33856</v>
      </c>
      <c r="E250" s="32">
        <v>2010</v>
      </c>
      <c r="F250" s="30" t="s">
        <v>86</v>
      </c>
    </row>
    <row r="251" spans="1:6" ht="30">
      <c r="A251" s="12" t="s">
        <v>22</v>
      </c>
      <c r="B251" s="23" t="s">
        <v>7</v>
      </c>
      <c r="C251" s="6" t="s">
        <v>17</v>
      </c>
      <c r="D251" s="9">
        <v>15250</v>
      </c>
      <c r="E251" s="32">
        <v>2010</v>
      </c>
      <c r="F251" s="30" t="s">
        <v>86</v>
      </c>
    </row>
    <row r="252" spans="1:6" ht="15">
      <c r="A252" s="12" t="s">
        <v>74</v>
      </c>
      <c r="B252" s="23" t="s">
        <v>9</v>
      </c>
      <c r="C252" s="6" t="s">
        <v>62</v>
      </c>
      <c r="D252" s="9">
        <v>180838</v>
      </c>
      <c r="E252" s="32">
        <v>2010</v>
      </c>
      <c r="F252" s="30" t="s">
        <v>86</v>
      </c>
    </row>
    <row r="253" spans="1:6" ht="15">
      <c r="A253" s="12" t="s">
        <v>24</v>
      </c>
      <c r="B253" s="23" t="s">
        <v>9</v>
      </c>
      <c r="C253" s="6" t="s">
        <v>3</v>
      </c>
      <c r="D253" s="9">
        <v>2698</v>
      </c>
      <c r="E253" s="32">
        <v>2010</v>
      </c>
      <c r="F253" s="30" t="s">
        <v>86</v>
      </c>
    </row>
    <row r="254" spans="1:6" ht="15">
      <c r="A254" s="12" t="s">
        <v>75</v>
      </c>
      <c r="B254" s="23" t="s">
        <v>9</v>
      </c>
      <c r="C254" s="6" t="s">
        <v>45</v>
      </c>
      <c r="D254" s="9">
        <v>37412</v>
      </c>
      <c r="E254" s="32">
        <v>2010</v>
      </c>
      <c r="F254" s="30" t="s">
        <v>86</v>
      </c>
    </row>
    <row r="255" spans="1:6" ht="15">
      <c r="A255" s="12" t="s">
        <v>76</v>
      </c>
      <c r="B255" s="23" t="s">
        <v>9</v>
      </c>
      <c r="C255" s="6" t="s">
        <v>21</v>
      </c>
      <c r="D255" s="9">
        <v>7065</v>
      </c>
      <c r="E255" s="32">
        <v>2010</v>
      </c>
      <c r="F255" s="30" t="s">
        <v>86</v>
      </c>
    </row>
    <row r="256" spans="1:6" ht="15">
      <c r="A256" s="12" t="s">
        <v>27</v>
      </c>
      <c r="B256" s="23" t="s">
        <v>9</v>
      </c>
      <c r="C256" s="6" t="s">
        <v>28</v>
      </c>
      <c r="D256" s="9">
        <v>26870</v>
      </c>
      <c r="E256" s="32">
        <v>2010</v>
      </c>
      <c r="F256" s="30" t="s">
        <v>86</v>
      </c>
    </row>
    <row r="257" spans="1:6" ht="15">
      <c r="A257" s="12" t="s">
        <v>29</v>
      </c>
      <c r="B257" s="23" t="s">
        <v>9</v>
      </c>
      <c r="C257" s="6" t="s">
        <v>15</v>
      </c>
      <c r="D257" s="9">
        <v>106793</v>
      </c>
      <c r="E257" s="32">
        <v>2010</v>
      </c>
      <c r="F257" s="30" t="s">
        <v>86</v>
      </c>
    </row>
    <row r="258" spans="1:6" ht="15">
      <c r="A258" s="12" t="s">
        <v>77</v>
      </c>
      <c r="B258" s="23" t="s">
        <v>31</v>
      </c>
      <c r="C258" s="6" t="s">
        <v>62</v>
      </c>
      <c r="D258" s="9">
        <v>2276639</v>
      </c>
      <c r="E258" s="32">
        <v>2010</v>
      </c>
      <c r="F258" s="30" t="s">
        <v>86</v>
      </c>
    </row>
    <row r="259" spans="1:6" ht="15">
      <c r="A259" s="12" t="s">
        <v>32</v>
      </c>
      <c r="B259" s="23" t="s">
        <v>31</v>
      </c>
      <c r="C259" s="6" t="s">
        <v>3</v>
      </c>
      <c r="D259" s="9">
        <v>428373</v>
      </c>
      <c r="E259" s="32">
        <v>2010</v>
      </c>
      <c r="F259" s="30" t="s">
        <v>86</v>
      </c>
    </row>
    <row r="260" spans="1:6" ht="15">
      <c r="A260" s="12" t="s">
        <v>33</v>
      </c>
      <c r="B260" s="23" t="s">
        <v>31</v>
      </c>
      <c r="C260" s="6" t="s">
        <v>5</v>
      </c>
      <c r="D260" s="9">
        <v>263552</v>
      </c>
      <c r="E260" s="32">
        <v>2010</v>
      </c>
      <c r="F260" s="30" t="s">
        <v>86</v>
      </c>
    </row>
    <row r="261" spans="1:6" ht="15">
      <c r="A261" s="12" t="s">
        <v>34</v>
      </c>
      <c r="B261" s="23" t="s">
        <v>31</v>
      </c>
      <c r="C261" s="6" t="s">
        <v>7</v>
      </c>
      <c r="D261" s="9">
        <v>1584714</v>
      </c>
      <c r="E261" s="32">
        <v>2010</v>
      </c>
      <c r="F261" s="30" t="s">
        <v>86</v>
      </c>
    </row>
    <row r="262" spans="1:6" ht="15">
      <c r="A262" s="12" t="s">
        <v>78</v>
      </c>
      <c r="B262" s="23" t="s">
        <v>11</v>
      </c>
      <c r="C262" s="6" t="s">
        <v>62</v>
      </c>
      <c r="D262" s="9">
        <v>12150</v>
      </c>
      <c r="E262" s="32">
        <v>2010</v>
      </c>
      <c r="F262" s="30" t="s">
        <v>86</v>
      </c>
    </row>
    <row r="263" spans="1:6" ht="15">
      <c r="A263" s="12" t="s">
        <v>37</v>
      </c>
      <c r="B263" s="23" t="s">
        <v>11</v>
      </c>
      <c r="C263" s="6" t="s">
        <v>31</v>
      </c>
      <c r="D263" s="9">
        <v>12150</v>
      </c>
      <c r="E263" s="32">
        <v>2010</v>
      </c>
      <c r="F263" s="30" t="s">
        <v>86</v>
      </c>
    </row>
    <row r="264" spans="1:6" ht="15">
      <c r="A264" s="12" t="s">
        <v>79</v>
      </c>
      <c r="B264" s="23" t="s">
        <v>26</v>
      </c>
      <c r="C264" s="6" t="s">
        <v>62</v>
      </c>
      <c r="D264" s="9">
        <v>3099104</v>
      </c>
      <c r="E264" s="32">
        <v>2010</v>
      </c>
      <c r="F264" s="30" t="s">
        <v>86</v>
      </c>
    </row>
    <row r="265" spans="1:6" ht="15">
      <c r="A265" s="12" t="s">
        <v>39</v>
      </c>
      <c r="B265" s="23" t="s">
        <v>26</v>
      </c>
      <c r="C265" s="6" t="s">
        <v>3</v>
      </c>
      <c r="D265" s="9">
        <v>796156</v>
      </c>
      <c r="E265" s="32">
        <v>2010</v>
      </c>
      <c r="F265" s="30" t="s">
        <v>86</v>
      </c>
    </row>
    <row r="266" spans="1:6" ht="15">
      <c r="A266" s="12" t="s">
        <v>40</v>
      </c>
      <c r="B266" s="23" t="s">
        <v>26</v>
      </c>
      <c r="C266" s="6" t="s">
        <v>5</v>
      </c>
      <c r="D266" s="9">
        <v>1899625</v>
      </c>
      <c r="E266" s="32">
        <v>2010</v>
      </c>
      <c r="F266" s="30" t="s">
        <v>86</v>
      </c>
    </row>
    <row r="267" spans="1:6" ht="30">
      <c r="A267" s="12" t="s">
        <v>41</v>
      </c>
      <c r="B267" s="23" t="s">
        <v>26</v>
      </c>
      <c r="C267" s="6" t="s">
        <v>31</v>
      </c>
      <c r="D267" s="9">
        <v>1435</v>
      </c>
      <c r="E267" s="32">
        <v>2010</v>
      </c>
      <c r="F267" s="30" t="s">
        <v>86</v>
      </c>
    </row>
    <row r="268" spans="1:6" ht="15">
      <c r="A268" s="12" t="s">
        <v>42</v>
      </c>
      <c r="B268" s="23" t="s">
        <v>26</v>
      </c>
      <c r="C268" s="6" t="s">
        <v>26</v>
      </c>
      <c r="D268" s="9">
        <v>15110</v>
      </c>
      <c r="E268" s="32">
        <v>2010</v>
      </c>
      <c r="F268" s="30" t="s">
        <v>86</v>
      </c>
    </row>
    <row r="269" spans="1:6" ht="15">
      <c r="A269" s="12" t="s">
        <v>43</v>
      </c>
      <c r="B269" s="23" t="s">
        <v>26</v>
      </c>
      <c r="C269" s="6" t="s">
        <v>21</v>
      </c>
      <c r="D269" s="9">
        <v>386778</v>
      </c>
      <c r="E269" s="32">
        <v>2010</v>
      </c>
      <c r="F269" s="30" t="s">
        <v>86</v>
      </c>
    </row>
    <row r="270" spans="1:6" ht="15">
      <c r="A270" s="12" t="s">
        <v>80</v>
      </c>
      <c r="B270" s="23" t="s">
        <v>45</v>
      </c>
      <c r="C270" s="6" t="s">
        <v>62</v>
      </c>
      <c r="D270" s="9">
        <v>162496</v>
      </c>
      <c r="E270" s="32">
        <v>2010</v>
      </c>
      <c r="F270" s="30" t="s">
        <v>86</v>
      </c>
    </row>
    <row r="271" spans="1:6" ht="15">
      <c r="A271" s="12" t="s">
        <v>46</v>
      </c>
      <c r="B271" s="23" t="s">
        <v>45</v>
      </c>
      <c r="C271" s="6" t="s">
        <v>3</v>
      </c>
      <c r="D271" s="9">
        <v>162496</v>
      </c>
      <c r="E271" s="32">
        <v>2010</v>
      </c>
      <c r="F271" s="30" t="s">
        <v>86</v>
      </c>
    </row>
    <row r="272" spans="1:6" ht="15">
      <c r="A272" s="12" t="s">
        <v>81</v>
      </c>
      <c r="B272" s="23" t="s">
        <v>21</v>
      </c>
      <c r="C272" s="6" t="s">
        <v>62</v>
      </c>
      <c r="D272" s="9">
        <v>1215000</v>
      </c>
      <c r="E272" s="32">
        <v>2010</v>
      </c>
      <c r="F272" s="30" t="s">
        <v>86</v>
      </c>
    </row>
    <row r="273" spans="1:6" ht="15">
      <c r="A273" s="12" t="s">
        <v>50</v>
      </c>
      <c r="B273" s="23" t="s">
        <v>21</v>
      </c>
      <c r="C273" s="6" t="s">
        <v>3</v>
      </c>
      <c r="D273" s="9">
        <v>411460</v>
      </c>
      <c r="E273" s="32">
        <v>2010</v>
      </c>
      <c r="F273" s="30" t="s">
        <v>86</v>
      </c>
    </row>
    <row r="274" spans="1:6" ht="15">
      <c r="A274" s="12" t="s">
        <v>51</v>
      </c>
      <c r="B274" s="23" t="s">
        <v>21</v>
      </c>
      <c r="C274" s="6" t="s">
        <v>5</v>
      </c>
      <c r="D274" s="9">
        <v>173383</v>
      </c>
      <c r="E274" s="32">
        <v>2010</v>
      </c>
      <c r="F274" s="30" t="s">
        <v>86</v>
      </c>
    </row>
    <row r="275" spans="1:6" ht="15">
      <c r="A275" s="12" t="s">
        <v>52</v>
      </c>
      <c r="B275" s="23" t="s">
        <v>21</v>
      </c>
      <c r="C275" s="6" t="s">
        <v>7</v>
      </c>
      <c r="D275" s="9">
        <v>12752</v>
      </c>
      <c r="E275" s="32">
        <v>2010</v>
      </c>
      <c r="F275" s="30" t="s">
        <v>86</v>
      </c>
    </row>
    <row r="276" spans="1:6" ht="15">
      <c r="A276" s="12" t="s">
        <v>82</v>
      </c>
      <c r="B276" s="23" t="s">
        <v>21</v>
      </c>
      <c r="C276" s="6" t="s">
        <v>9</v>
      </c>
      <c r="D276" s="9">
        <v>207631</v>
      </c>
      <c r="E276" s="32">
        <v>2010</v>
      </c>
      <c r="F276" s="30" t="s">
        <v>86</v>
      </c>
    </row>
    <row r="277" spans="1:6" ht="15">
      <c r="A277" s="12" t="s">
        <v>54</v>
      </c>
      <c r="B277" s="23" t="s">
        <v>21</v>
      </c>
      <c r="C277" s="6" t="s">
        <v>45</v>
      </c>
      <c r="D277" s="9">
        <v>20077</v>
      </c>
      <c r="E277" s="32">
        <v>2010</v>
      </c>
      <c r="F277" s="30" t="s">
        <v>86</v>
      </c>
    </row>
    <row r="278" spans="1:6" ht="30">
      <c r="A278" s="12" t="s">
        <v>55</v>
      </c>
      <c r="B278" s="23" t="s">
        <v>21</v>
      </c>
      <c r="C278" s="6" t="s">
        <v>28</v>
      </c>
      <c r="D278" s="9">
        <v>389697</v>
      </c>
      <c r="E278" s="32">
        <v>2010</v>
      </c>
      <c r="F278" s="30" t="s">
        <v>86</v>
      </c>
    </row>
    <row r="279" spans="1:6" ht="15">
      <c r="A279" s="12" t="s">
        <v>83</v>
      </c>
      <c r="B279" s="23" t="s">
        <v>28</v>
      </c>
      <c r="C279" s="6" t="s">
        <v>62</v>
      </c>
      <c r="D279" s="9">
        <v>401505</v>
      </c>
      <c r="E279" s="32">
        <v>2010</v>
      </c>
      <c r="F279" s="30" t="s">
        <v>86</v>
      </c>
    </row>
    <row r="280" spans="1:6" ht="15">
      <c r="A280" s="12" t="s">
        <v>57</v>
      </c>
      <c r="B280" s="23" t="s">
        <v>28</v>
      </c>
      <c r="C280" s="6" t="s">
        <v>3</v>
      </c>
      <c r="D280" s="9">
        <v>23426</v>
      </c>
      <c r="E280" s="32">
        <v>2010</v>
      </c>
      <c r="F280" s="30" t="s">
        <v>86</v>
      </c>
    </row>
    <row r="281" spans="1:6" ht="15">
      <c r="A281" s="12" t="s">
        <v>59</v>
      </c>
      <c r="B281" s="23" t="s">
        <v>28</v>
      </c>
      <c r="C281" s="6" t="s">
        <v>7</v>
      </c>
      <c r="D281" s="9">
        <v>364686</v>
      </c>
      <c r="E281" s="32">
        <v>2010</v>
      </c>
      <c r="F281" s="30" t="s">
        <v>86</v>
      </c>
    </row>
    <row r="282" spans="1:6" ht="15">
      <c r="A282" s="12" t="s">
        <v>60</v>
      </c>
      <c r="B282" s="23" t="s">
        <v>28</v>
      </c>
      <c r="C282" s="6" t="s">
        <v>11</v>
      </c>
      <c r="D282" s="9">
        <v>13393</v>
      </c>
      <c r="E282" s="32">
        <v>2010</v>
      </c>
      <c r="F282" s="30" t="s">
        <v>86</v>
      </c>
    </row>
    <row r="283" spans="1:6" ht="15">
      <c r="A283" s="18" t="s">
        <v>84</v>
      </c>
      <c r="B283" s="24" t="s">
        <v>85</v>
      </c>
      <c r="C283" s="25" t="s">
        <v>85</v>
      </c>
      <c r="D283" s="19">
        <v>8554069</v>
      </c>
      <c r="E283" s="33">
        <v>2010</v>
      </c>
      <c r="F283" s="34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27.8515625" style="0" customWidth="1"/>
    <col min="2" max="2" width="59.140625" style="0" customWidth="1"/>
    <col min="3" max="4" width="17.140625" style="0" customWidth="1"/>
  </cols>
  <sheetData>
    <row r="1" spans="1:4" ht="15">
      <c r="A1" s="106" t="s">
        <v>252</v>
      </c>
      <c r="B1" s="106" t="s">
        <v>290</v>
      </c>
      <c r="C1" s="106" t="s">
        <v>87</v>
      </c>
      <c r="D1" s="106" t="s">
        <v>86</v>
      </c>
    </row>
    <row r="2" spans="1:4" ht="15">
      <c r="A2" s="107" t="s">
        <v>115</v>
      </c>
      <c r="B2" s="108" t="s">
        <v>114</v>
      </c>
      <c r="C2" s="8">
        <v>979500</v>
      </c>
      <c r="D2" s="8">
        <v>3910000</v>
      </c>
    </row>
    <row r="3" spans="1:4" ht="15">
      <c r="A3" s="107" t="s">
        <v>119</v>
      </c>
      <c r="B3" s="108" t="s">
        <v>118</v>
      </c>
      <c r="C3" s="8">
        <v>178000</v>
      </c>
      <c r="D3" s="8">
        <v>532800</v>
      </c>
    </row>
    <row r="4" spans="1:4" ht="15">
      <c r="A4" s="107" t="s">
        <v>121</v>
      </c>
      <c r="B4" s="108" t="s">
        <v>120</v>
      </c>
      <c r="C4" s="8">
        <v>500</v>
      </c>
      <c r="D4" s="8"/>
    </row>
    <row r="5" spans="1:4" ht="15">
      <c r="A5" s="40" t="s">
        <v>125</v>
      </c>
      <c r="B5" s="108" t="s">
        <v>124</v>
      </c>
      <c r="C5" s="8">
        <v>45000</v>
      </c>
      <c r="D5" s="8">
        <v>180000</v>
      </c>
    </row>
    <row r="6" spans="1:4" ht="15">
      <c r="A6" s="40" t="s">
        <v>127</v>
      </c>
      <c r="B6" s="108" t="s">
        <v>126</v>
      </c>
      <c r="C6" s="8">
        <v>275000</v>
      </c>
      <c r="D6" s="8">
        <v>783000</v>
      </c>
    </row>
    <row r="7" spans="1:4" ht="15">
      <c r="A7" s="40" t="s">
        <v>129</v>
      </c>
      <c r="B7" s="108" t="s">
        <v>128</v>
      </c>
      <c r="C7" s="8">
        <v>23000</v>
      </c>
      <c r="D7" s="8">
        <v>107500</v>
      </c>
    </row>
    <row r="8" spans="1:4" ht="15">
      <c r="A8" s="40" t="s">
        <v>131</v>
      </c>
      <c r="B8" s="108" t="s">
        <v>130</v>
      </c>
      <c r="C8" s="8">
        <v>5000</v>
      </c>
      <c r="D8" s="8"/>
    </row>
    <row r="9" spans="1:4" ht="15">
      <c r="A9" s="40" t="s">
        <v>133</v>
      </c>
      <c r="B9" s="108" t="s">
        <v>132</v>
      </c>
      <c r="C9" s="8">
        <v>370300</v>
      </c>
      <c r="D9" s="8">
        <v>1011893</v>
      </c>
    </row>
    <row r="10" spans="1:4" ht="15">
      <c r="A10" s="40" t="s">
        <v>151</v>
      </c>
      <c r="B10" s="108" t="s">
        <v>150</v>
      </c>
      <c r="C10" s="8">
        <v>90894</v>
      </c>
      <c r="D10" s="8">
        <v>34992</v>
      </c>
    </row>
    <row r="11" spans="1:4" ht="15">
      <c r="A11" s="40" t="s">
        <v>155</v>
      </c>
      <c r="B11" s="108" t="s">
        <v>154</v>
      </c>
      <c r="C11" s="8">
        <v>353379</v>
      </c>
      <c r="D11" s="8">
        <v>3440</v>
      </c>
    </row>
    <row r="12" spans="1:4" ht="15">
      <c r="A12" s="40" t="s">
        <v>161</v>
      </c>
      <c r="B12" s="108" t="s">
        <v>160</v>
      </c>
      <c r="C12" s="8">
        <v>173156</v>
      </c>
      <c r="D12" s="8">
        <v>354000</v>
      </c>
    </row>
    <row r="13" spans="1:4" ht="15">
      <c r="A13" s="40" t="s">
        <v>167</v>
      </c>
      <c r="B13" s="108" t="s">
        <v>166</v>
      </c>
      <c r="C13" s="8">
        <v>43000</v>
      </c>
      <c r="D13" s="8">
        <v>111500</v>
      </c>
    </row>
    <row r="14" spans="1:4" ht="15">
      <c r="A14" s="40" t="s">
        <v>169</v>
      </c>
      <c r="B14" s="108" t="s">
        <v>168</v>
      </c>
      <c r="C14" s="8">
        <v>5000</v>
      </c>
      <c r="D14" s="8">
        <v>28224</v>
      </c>
    </row>
    <row r="15" spans="1:4" ht="15">
      <c r="A15" s="40" t="s">
        <v>173</v>
      </c>
      <c r="B15" s="108" t="s">
        <v>172</v>
      </c>
      <c r="C15" s="8">
        <v>1019156</v>
      </c>
      <c r="D15" s="8">
        <v>1496720</v>
      </c>
    </row>
    <row r="16" spans="1:4" ht="15">
      <c r="A16" s="108"/>
      <c r="B16" s="108" t="s">
        <v>251</v>
      </c>
      <c r="C16" s="8">
        <f>SUM(C2:C15)</f>
        <v>3560885</v>
      </c>
      <c r="D16" s="8">
        <f>SUM(D2:D15)</f>
        <v>8554069</v>
      </c>
    </row>
    <row r="17" spans="3:4" ht="15">
      <c r="C17" s="10"/>
      <c r="D17" s="10"/>
    </row>
    <row r="18" spans="3:4" ht="15">
      <c r="C18" s="10"/>
      <c r="D18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6.28125" style="122" customWidth="1"/>
    <col min="2" max="2" width="83.8515625" style="122" customWidth="1"/>
    <col min="3" max="16384" width="9.140625" style="122" customWidth="1"/>
  </cols>
  <sheetData>
    <row r="1" spans="1:8" ht="15">
      <c r="A1" s="124" t="s">
        <v>335</v>
      </c>
      <c r="B1" s="124" t="s">
        <v>334</v>
      </c>
      <c r="C1" s="116" t="s">
        <v>86</v>
      </c>
      <c r="D1" s="117"/>
      <c r="E1" s="118"/>
      <c r="F1" s="119" t="s">
        <v>87</v>
      </c>
      <c r="G1" s="120"/>
      <c r="H1" s="121"/>
    </row>
    <row r="2" spans="1:8" ht="15">
      <c r="A2" s="125"/>
      <c r="B2" s="125"/>
      <c r="C2" s="110">
        <v>2006</v>
      </c>
      <c r="D2" s="110">
        <v>2007</v>
      </c>
      <c r="E2" s="110">
        <v>2008</v>
      </c>
      <c r="F2" s="111">
        <v>2006</v>
      </c>
      <c r="G2" s="111">
        <v>2007</v>
      </c>
      <c r="H2" s="111">
        <v>2008</v>
      </c>
    </row>
    <row r="3" spans="1:8" ht="15">
      <c r="A3" s="109">
        <v>1</v>
      </c>
      <c r="B3" s="112" t="s">
        <v>291</v>
      </c>
      <c r="C3" s="113">
        <v>27998</v>
      </c>
      <c r="D3" s="113">
        <v>27998</v>
      </c>
      <c r="E3" s="113">
        <v>27988</v>
      </c>
      <c r="F3" s="114">
        <v>42801</v>
      </c>
      <c r="G3" s="114">
        <v>42801</v>
      </c>
      <c r="H3" s="114">
        <v>42802</v>
      </c>
    </row>
    <row r="4" spans="1:8" ht="15">
      <c r="A4" s="109">
        <v>2</v>
      </c>
      <c r="B4" s="112" t="s">
        <v>292</v>
      </c>
      <c r="C4" s="113">
        <v>9675</v>
      </c>
      <c r="D4" s="113">
        <v>15783</v>
      </c>
      <c r="E4" s="113">
        <v>10938</v>
      </c>
      <c r="F4" s="114">
        <v>11610</v>
      </c>
      <c r="G4" s="114">
        <v>11628</v>
      </c>
      <c r="H4" s="114">
        <v>11557</v>
      </c>
    </row>
    <row r="5" spans="1:8" ht="15">
      <c r="A5" s="109">
        <v>3</v>
      </c>
      <c r="B5" s="112" t="s">
        <v>293</v>
      </c>
      <c r="C5" s="113"/>
      <c r="D5" s="113">
        <v>712</v>
      </c>
      <c r="E5" s="113">
        <v>712.3</v>
      </c>
      <c r="F5" s="109"/>
      <c r="G5" s="109"/>
      <c r="H5" s="109">
        <v>561</v>
      </c>
    </row>
    <row r="6" spans="1:8" ht="15">
      <c r="A6" s="109">
        <v>4</v>
      </c>
      <c r="B6" s="112" t="s">
        <v>294</v>
      </c>
      <c r="C6" s="113">
        <v>481</v>
      </c>
      <c r="D6" s="113">
        <v>509</v>
      </c>
      <c r="E6" s="113">
        <v>541.8</v>
      </c>
      <c r="F6" s="109"/>
      <c r="G6" s="109"/>
      <c r="H6" s="109">
        <v>511</v>
      </c>
    </row>
    <row r="7" spans="1:8" ht="30">
      <c r="A7" s="109"/>
      <c r="B7" s="109" t="s">
        <v>295</v>
      </c>
      <c r="C7" s="113">
        <v>21360</v>
      </c>
      <c r="D7" s="113"/>
      <c r="E7" s="113"/>
      <c r="F7" s="109"/>
      <c r="G7" s="109"/>
      <c r="H7" s="109"/>
    </row>
    <row r="8" spans="1:8" ht="15">
      <c r="A8" s="109">
        <v>6</v>
      </c>
      <c r="B8" s="112" t="s">
        <v>296</v>
      </c>
      <c r="C8" s="113"/>
      <c r="D8" s="113"/>
      <c r="E8" s="113">
        <v>579268</v>
      </c>
      <c r="F8" s="109"/>
      <c r="G8" s="109"/>
      <c r="H8" s="109">
        <v>251044</v>
      </c>
    </row>
    <row r="9" spans="1:8" ht="15">
      <c r="A9" s="109"/>
      <c r="B9" s="112" t="s">
        <v>297</v>
      </c>
      <c r="C9" s="113"/>
      <c r="D9" s="113">
        <v>183500</v>
      </c>
      <c r="E9" s="113"/>
      <c r="F9" s="109"/>
      <c r="G9" s="109"/>
      <c r="H9" s="109"/>
    </row>
    <row r="10" spans="1:8" ht="30">
      <c r="A10" s="109">
        <v>7</v>
      </c>
      <c r="B10" s="112" t="s">
        <v>298</v>
      </c>
      <c r="C10" s="113"/>
      <c r="D10" s="113"/>
      <c r="E10" s="113">
        <v>30850</v>
      </c>
      <c r="F10" s="109"/>
      <c r="G10" s="109"/>
      <c r="H10" s="109"/>
    </row>
    <row r="11" spans="1:8" ht="15">
      <c r="A11" s="109"/>
      <c r="B11" s="49" t="s">
        <v>299</v>
      </c>
      <c r="C11" s="113"/>
      <c r="D11" s="113"/>
      <c r="E11" s="113">
        <v>1463</v>
      </c>
      <c r="F11" s="109"/>
      <c r="G11" s="109"/>
      <c r="H11" s="109"/>
    </row>
    <row r="12" spans="1:8" ht="15">
      <c r="A12" s="109"/>
      <c r="B12" s="49" t="s">
        <v>300</v>
      </c>
      <c r="C12" s="113"/>
      <c r="D12" s="113"/>
      <c r="E12" s="113">
        <v>13251</v>
      </c>
      <c r="F12" s="109"/>
      <c r="G12" s="109"/>
      <c r="H12" s="109"/>
    </row>
    <row r="13" spans="1:8" ht="15">
      <c r="A13" s="109"/>
      <c r="B13" s="49" t="s">
        <v>301</v>
      </c>
      <c r="C13" s="113"/>
      <c r="D13" s="113"/>
      <c r="E13" s="113">
        <v>8971</v>
      </c>
      <c r="F13" s="109"/>
      <c r="G13" s="109"/>
      <c r="H13" s="109"/>
    </row>
    <row r="14" spans="1:8" ht="15">
      <c r="A14" s="109"/>
      <c r="B14" s="49" t="s">
        <v>302</v>
      </c>
      <c r="C14" s="113"/>
      <c r="D14" s="113"/>
      <c r="E14" s="113">
        <v>2867</v>
      </c>
      <c r="F14" s="109"/>
      <c r="G14" s="109"/>
      <c r="H14" s="109"/>
    </row>
    <row r="15" spans="1:8" ht="30">
      <c r="A15" s="109">
        <v>8</v>
      </c>
      <c r="B15" s="112" t="s">
        <v>303</v>
      </c>
      <c r="C15" s="113"/>
      <c r="D15" s="113"/>
      <c r="E15" s="123">
        <f>SUM(E16:E18)</f>
        <v>1340</v>
      </c>
      <c r="F15" s="109"/>
      <c r="G15" s="109"/>
      <c r="H15" s="109">
        <f>SUM(H16:H18)</f>
        <v>591</v>
      </c>
    </row>
    <row r="16" spans="1:8" ht="15">
      <c r="A16" s="109"/>
      <c r="B16" s="49" t="s">
        <v>304</v>
      </c>
      <c r="C16" s="113"/>
      <c r="D16" s="113"/>
      <c r="E16" s="113">
        <v>48</v>
      </c>
      <c r="F16" s="109"/>
      <c r="G16" s="109"/>
      <c r="H16" s="109">
        <v>11</v>
      </c>
    </row>
    <row r="17" spans="1:8" ht="30">
      <c r="A17" s="109"/>
      <c r="B17" s="49" t="s">
        <v>305</v>
      </c>
      <c r="C17" s="113"/>
      <c r="D17" s="113"/>
      <c r="E17" s="113">
        <v>1280</v>
      </c>
      <c r="F17" s="109"/>
      <c r="G17" s="109"/>
      <c r="H17" s="109">
        <v>573</v>
      </c>
    </row>
    <row r="18" spans="1:8" ht="15">
      <c r="A18" s="109"/>
      <c r="B18" s="49" t="s">
        <v>306</v>
      </c>
      <c r="C18" s="113"/>
      <c r="D18" s="113"/>
      <c r="E18" s="113">
        <v>12</v>
      </c>
      <c r="F18" s="109"/>
      <c r="G18" s="109"/>
      <c r="H18" s="109">
        <v>7</v>
      </c>
    </row>
    <row r="19" spans="1:8" ht="30">
      <c r="A19" s="109">
        <v>9</v>
      </c>
      <c r="B19" s="112" t="s">
        <v>307</v>
      </c>
      <c r="C19" s="113">
        <v>2324</v>
      </c>
      <c r="D19" s="113">
        <v>2324</v>
      </c>
      <c r="E19" s="113">
        <v>2290</v>
      </c>
      <c r="F19" s="109"/>
      <c r="G19" s="109"/>
      <c r="H19" s="109">
        <v>695</v>
      </c>
    </row>
    <row r="20" spans="1:8" ht="30">
      <c r="A20" s="109">
        <v>10</v>
      </c>
      <c r="B20" s="112" t="s">
        <v>333</v>
      </c>
      <c r="C20" s="113">
        <v>3631</v>
      </c>
      <c r="D20" s="113">
        <v>3577</v>
      </c>
      <c r="E20" s="113">
        <v>3455</v>
      </c>
      <c r="F20" s="109"/>
      <c r="G20" s="109"/>
      <c r="H20" s="109">
        <v>2476</v>
      </c>
    </row>
    <row r="21" spans="1:8" ht="30">
      <c r="A21" s="109">
        <v>11</v>
      </c>
      <c r="B21" s="112" t="s">
        <v>308</v>
      </c>
      <c r="C21" s="113">
        <v>201</v>
      </c>
      <c r="D21" s="113">
        <v>352</v>
      </c>
      <c r="E21" s="113">
        <v>346</v>
      </c>
      <c r="F21" s="109"/>
      <c r="G21" s="109"/>
      <c r="H21" s="109"/>
    </row>
    <row r="22" spans="1:8" ht="15">
      <c r="A22" s="109">
        <v>12</v>
      </c>
      <c r="B22" s="112" t="s">
        <v>309</v>
      </c>
      <c r="C22" s="113"/>
      <c r="D22" s="113">
        <v>500</v>
      </c>
      <c r="E22" s="113">
        <v>510</v>
      </c>
      <c r="F22" s="109"/>
      <c r="G22" s="109"/>
      <c r="H22" s="109"/>
    </row>
    <row r="23" spans="1:8" ht="30">
      <c r="A23" s="109">
        <v>13</v>
      </c>
      <c r="B23" s="112" t="s">
        <v>310</v>
      </c>
      <c r="C23" s="113">
        <v>1978</v>
      </c>
      <c r="D23" s="113">
        <v>1972</v>
      </c>
      <c r="E23" s="113">
        <v>1840</v>
      </c>
      <c r="F23" s="109"/>
      <c r="G23" s="109"/>
      <c r="H23" s="109"/>
    </row>
    <row r="24" spans="1:8" ht="15">
      <c r="A24" s="109">
        <v>14</v>
      </c>
      <c r="B24" s="112" t="s">
        <v>311</v>
      </c>
      <c r="C24" s="113">
        <v>128</v>
      </c>
      <c r="D24" s="113">
        <v>124</v>
      </c>
      <c r="E24" s="113">
        <v>126</v>
      </c>
      <c r="F24" s="109"/>
      <c r="G24" s="109"/>
      <c r="H24" s="109"/>
    </row>
    <row r="25" spans="1:8" ht="15">
      <c r="A25" s="109">
        <v>15</v>
      </c>
      <c r="B25" s="112" t="s">
        <v>312</v>
      </c>
      <c r="C25" s="113">
        <v>21532</v>
      </c>
      <c r="D25" s="113">
        <v>21116</v>
      </c>
      <c r="E25" s="113">
        <v>20983</v>
      </c>
      <c r="F25" s="114">
        <v>8077</v>
      </c>
      <c r="G25" s="114">
        <v>8031</v>
      </c>
      <c r="H25" s="114">
        <v>8077</v>
      </c>
    </row>
    <row r="26" spans="1:8" ht="30">
      <c r="A26" s="109">
        <v>16</v>
      </c>
      <c r="B26" s="112" t="s">
        <v>313</v>
      </c>
      <c r="C26" s="113">
        <v>24591</v>
      </c>
      <c r="D26" s="113">
        <v>24332</v>
      </c>
      <c r="E26" s="113">
        <v>25554</v>
      </c>
      <c r="F26" s="114">
        <v>10641</v>
      </c>
      <c r="G26" s="114">
        <v>11346</v>
      </c>
      <c r="H26" s="114">
        <v>11339</v>
      </c>
    </row>
    <row r="27" spans="1:8" ht="30">
      <c r="A27" s="109">
        <v>17</v>
      </c>
      <c r="B27" s="112" t="s">
        <v>314</v>
      </c>
      <c r="C27" s="113">
        <v>11044</v>
      </c>
      <c r="D27" s="113">
        <v>15975</v>
      </c>
      <c r="E27" s="113">
        <v>18755</v>
      </c>
      <c r="F27" s="114">
        <v>4081</v>
      </c>
      <c r="G27" s="114">
        <v>4792</v>
      </c>
      <c r="H27" s="114">
        <v>6251</v>
      </c>
    </row>
    <row r="28" spans="1:8" ht="15">
      <c r="A28" s="109">
        <v>18</v>
      </c>
      <c r="B28" s="112" t="s">
        <v>315</v>
      </c>
      <c r="C28" s="113">
        <v>96</v>
      </c>
      <c r="D28" s="113">
        <v>97</v>
      </c>
      <c r="E28" s="113">
        <v>97</v>
      </c>
      <c r="F28" s="109"/>
      <c r="G28" s="109"/>
      <c r="H28" s="109"/>
    </row>
    <row r="29" spans="1:8" ht="30">
      <c r="A29" s="109">
        <v>19</v>
      </c>
      <c r="B29" s="112" t="s">
        <v>316</v>
      </c>
      <c r="C29" s="113">
        <v>62610</v>
      </c>
      <c r="D29" s="113">
        <v>61570</v>
      </c>
      <c r="E29" s="113">
        <v>59077</v>
      </c>
      <c r="F29" s="109"/>
      <c r="G29" s="109"/>
      <c r="H29" s="109"/>
    </row>
    <row r="30" spans="1:8" ht="15">
      <c r="A30" s="109">
        <v>20</v>
      </c>
      <c r="B30" s="112" t="s">
        <v>317</v>
      </c>
      <c r="C30" s="113">
        <v>19</v>
      </c>
      <c r="D30" s="113">
        <v>17</v>
      </c>
      <c r="E30" s="113">
        <v>17</v>
      </c>
      <c r="F30" s="109"/>
      <c r="G30" s="109"/>
      <c r="H30" s="109"/>
    </row>
    <row r="31" spans="1:8" ht="15">
      <c r="A31" s="109">
        <v>21</v>
      </c>
      <c r="B31" s="112" t="s">
        <v>318</v>
      </c>
      <c r="C31" s="113">
        <v>12663</v>
      </c>
      <c r="D31" s="113">
        <v>13042</v>
      </c>
      <c r="E31" s="113">
        <v>13042</v>
      </c>
      <c r="F31" s="109"/>
      <c r="G31" s="109"/>
      <c r="H31" s="109"/>
    </row>
    <row r="32" spans="1:8" ht="15">
      <c r="A32" s="109">
        <v>22</v>
      </c>
      <c r="B32" s="109" t="s">
        <v>319</v>
      </c>
      <c r="C32" s="113">
        <v>594</v>
      </c>
      <c r="D32" s="113">
        <v>680</v>
      </c>
      <c r="E32" s="113">
        <v>501.1</v>
      </c>
      <c r="F32" s="109"/>
      <c r="G32" s="109"/>
      <c r="H32" s="109"/>
    </row>
    <row r="33" spans="1:8" ht="30">
      <c r="A33" s="109">
        <v>23</v>
      </c>
      <c r="B33" s="112" t="s">
        <v>320</v>
      </c>
      <c r="C33" s="113">
        <v>225.4</v>
      </c>
      <c r="D33" s="113">
        <v>218</v>
      </c>
      <c r="E33" s="113">
        <v>152.8</v>
      </c>
      <c r="F33" s="109"/>
      <c r="G33" s="109"/>
      <c r="H33" s="109"/>
    </row>
    <row r="34" spans="1:8" ht="30">
      <c r="A34" s="109">
        <v>24</v>
      </c>
      <c r="B34" s="112" t="s">
        <v>321</v>
      </c>
      <c r="C34" s="113"/>
      <c r="D34" s="113">
        <v>30.8</v>
      </c>
      <c r="E34" s="113">
        <v>9.2</v>
      </c>
      <c r="F34" s="109"/>
      <c r="G34" s="109"/>
      <c r="H34" s="109"/>
    </row>
    <row r="35" spans="1:8" ht="15">
      <c r="A35" s="109">
        <v>25</v>
      </c>
      <c r="B35" s="112" t="s">
        <v>322</v>
      </c>
      <c r="C35" s="113">
        <v>299.9</v>
      </c>
      <c r="D35" s="113">
        <v>302</v>
      </c>
      <c r="E35" s="113">
        <v>305.9</v>
      </c>
      <c r="F35" s="109"/>
      <c r="G35" s="109"/>
      <c r="H35" s="109"/>
    </row>
    <row r="36" spans="1:8" ht="15">
      <c r="A36" s="109">
        <v>26</v>
      </c>
      <c r="B36" s="112" t="s">
        <v>323</v>
      </c>
      <c r="C36" s="113">
        <v>155.3</v>
      </c>
      <c r="D36" s="113">
        <v>145</v>
      </c>
      <c r="E36" s="113">
        <v>153</v>
      </c>
      <c r="F36" s="109"/>
      <c r="G36" s="109"/>
      <c r="H36" s="109"/>
    </row>
    <row r="37" spans="1:8" ht="15">
      <c r="A37" s="109">
        <v>27</v>
      </c>
      <c r="B37" s="112" t="s">
        <v>324</v>
      </c>
      <c r="C37" s="113"/>
      <c r="D37" s="113">
        <v>11484</v>
      </c>
      <c r="E37" s="113">
        <v>11760</v>
      </c>
      <c r="F37" s="109"/>
      <c r="G37" s="109">
        <v>5248</v>
      </c>
      <c r="H37" s="109">
        <v>5272</v>
      </c>
    </row>
    <row r="38" spans="1:8" ht="15">
      <c r="A38" s="109">
        <v>28</v>
      </c>
      <c r="B38" s="112" t="s">
        <v>325</v>
      </c>
      <c r="C38" s="115"/>
      <c r="D38" s="113">
        <v>508</v>
      </c>
      <c r="E38" s="113">
        <v>494.5</v>
      </c>
      <c r="F38" s="109"/>
      <c r="G38" s="109">
        <v>184</v>
      </c>
      <c r="H38" s="109">
        <v>178</v>
      </c>
    </row>
    <row r="39" spans="1:8" ht="15">
      <c r="A39" s="109">
        <v>29</v>
      </c>
      <c r="B39" s="112" t="s">
        <v>326</v>
      </c>
      <c r="C39" s="113"/>
      <c r="D39" s="113">
        <v>21300</v>
      </c>
      <c r="E39" s="113">
        <v>20800</v>
      </c>
      <c r="F39" s="109"/>
      <c r="G39" s="109"/>
      <c r="H39" s="109"/>
    </row>
    <row r="40" spans="1:8" ht="15">
      <c r="A40" s="109">
        <v>30</v>
      </c>
      <c r="B40" s="112" t="s">
        <v>327</v>
      </c>
      <c r="C40" s="113"/>
      <c r="D40" s="113">
        <v>5300</v>
      </c>
      <c r="E40" s="113">
        <v>5100</v>
      </c>
      <c r="F40" s="109"/>
      <c r="G40" s="109">
        <v>10405</v>
      </c>
      <c r="H40" s="109">
        <v>10132</v>
      </c>
    </row>
    <row r="41" spans="1:8" ht="15">
      <c r="A41" s="109">
        <v>31</v>
      </c>
      <c r="B41" s="112" t="s">
        <v>328</v>
      </c>
      <c r="C41" s="113"/>
      <c r="D41" s="113">
        <v>187</v>
      </c>
      <c r="E41" s="113">
        <v>471</v>
      </c>
      <c r="F41" s="109"/>
      <c r="G41" s="109">
        <v>210</v>
      </c>
      <c r="H41" s="109">
        <v>67</v>
      </c>
    </row>
    <row r="42" spans="1:8" ht="60">
      <c r="A42" s="109">
        <v>32</v>
      </c>
      <c r="B42" s="109" t="s">
        <v>329</v>
      </c>
      <c r="C42" s="113"/>
      <c r="D42" s="113"/>
      <c r="E42" s="113">
        <v>74.2</v>
      </c>
      <c r="F42" s="109"/>
      <c r="G42" s="109"/>
      <c r="H42" s="109">
        <v>27.6</v>
      </c>
    </row>
    <row r="43" spans="1:8" ht="30">
      <c r="A43" s="109">
        <v>33</v>
      </c>
      <c r="B43" s="109" t="s">
        <v>330</v>
      </c>
      <c r="C43" s="113"/>
      <c r="D43" s="113"/>
      <c r="E43" s="113">
        <v>11.4</v>
      </c>
      <c r="F43" s="109"/>
      <c r="G43" s="109"/>
      <c r="H43" s="109">
        <v>114.5</v>
      </c>
    </row>
    <row r="44" spans="1:8" ht="30">
      <c r="A44" s="109">
        <v>34</v>
      </c>
      <c r="B44" s="109" t="s">
        <v>331</v>
      </c>
      <c r="C44" s="113">
        <v>212110.4</v>
      </c>
      <c r="D44" s="113">
        <v>315318</v>
      </c>
      <c r="E44" s="113">
        <v>334875</v>
      </c>
      <c r="F44" s="109">
        <v>20260</v>
      </c>
      <c r="G44" s="109">
        <v>25673</v>
      </c>
      <c r="H44" s="109">
        <v>29553</v>
      </c>
    </row>
    <row r="45" spans="1:8" ht="30">
      <c r="A45" s="109">
        <v>35</v>
      </c>
      <c r="B45" s="109" t="s">
        <v>332</v>
      </c>
      <c r="C45" s="113">
        <v>10192</v>
      </c>
      <c r="D45" s="113">
        <v>11675</v>
      </c>
      <c r="E45" s="113">
        <v>11952</v>
      </c>
      <c r="F45" s="109">
        <v>2308</v>
      </c>
      <c r="G45" s="109">
        <v>2294</v>
      </c>
      <c r="H45" s="109">
        <v>2194</v>
      </c>
    </row>
  </sheetData>
  <sheetProtection/>
  <mergeCells count="4">
    <mergeCell ref="C1:E1"/>
    <mergeCell ref="F1:H1"/>
    <mergeCell ref="B1:B2"/>
    <mergeCell ref="A1:A2"/>
  </mergeCells>
  <hyperlinks>
    <hyperlink ref="B4" r:id="rId1" display="http://irkutskstat.gks.ru/dg/dbinet.exe?pl=8006002"/>
    <hyperlink ref="B3" r:id="rId2" display="http://irkutskstat.gks.ru/dg/dbinet.exe?pl=8006001"/>
    <hyperlink ref="B5" r:id="rId3" display="http://irkutskstat.gks.ru/dg/dbinet.exe?pl=8006007"/>
    <hyperlink ref="B6" r:id="rId4" display="http://irkutskstat.gks.ru/dg/dbinet.exe?pl=8006003"/>
    <hyperlink ref="B8" r:id="rId5" display="http://irkutskstat.gks.ru/dg/dbinet.exe?pl=8112014"/>
    <hyperlink ref="B10" r:id="rId6" display="http://irkutskstat.gks.ru/dg/dbinet.exe?pl=8123015"/>
    <hyperlink ref="B15" r:id="rId7" display="http://irkutskstat.gks.ru/dg/dbinet.exe?pl=8123008"/>
    <hyperlink ref="B19" r:id="rId8" display="http://irkutskstat.gks.ru/dg/dbinet.exe?pl=8018106"/>
    <hyperlink ref="B20" r:id="rId9" display="http://irkutskstat.gks.ru/dg/dbinet.exe?pl=8018107"/>
    <hyperlink ref="B21" r:id="rId10" display="http://irkutskstat.gks.ru/dg/dbinet.exe?pl=8019002"/>
    <hyperlink ref="B22" r:id="rId11" display="http://irkutskstat.gks.ru/dg/dbinet.exe?pl=8019005"/>
    <hyperlink ref="B23" r:id="rId12" display="http://irkutskstat.gks.ru/dg/dbinet.exe?pl=8019008"/>
    <hyperlink ref="B24" r:id="rId13" display="http://irkutskstat.gks.ru/dg/dbinet.exe?pl=8014001"/>
    <hyperlink ref="B25" r:id="rId14" display="http://irkutskstat.gks.ru/dg/dbinet.exe?pl=8014002"/>
    <hyperlink ref="B26" r:id="rId15" display="http://irkutskstat.gks.ru/dg/dbinet.exe?pl=8014003"/>
    <hyperlink ref="B27" r:id="rId16" display="http://irkutskstat.gks.ru/dg/dbinet.exe?pl=8014004"/>
    <hyperlink ref="B28" r:id="rId17" display="http://irkutskstat.gks.ru/dg/dbinet.exe?pl=8015001"/>
    <hyperlink ref="B29" r:id="rId18" display="http://irkutskstat.gks.ru/dg/dbinet.exe?pl=8015002"/>
    <hyperlink ref="B30" r:id="rId19" display="http://irkutskstat.gks.ru/dg/dbinet.exe?pl=8003003"/>
    <hyperlink ref="B31" r:id="rId20" display="http://irkutskstat.gks.ru/dg/dbinet.exe?pl=8003004"/>
    <hyperlink ref="B33" r:id="rId21" display="http://irkutskstat.gks.ru/dg/dbinet.exe?pl=8008004"/>
    <hyperlink ref="B34" r:id="rId22" display="http://irkutskstat.gks.ru/dg/dbinet.exe?pl=8008024"/>
    <hyperlink ref="B35" r:id="rId23" display="http://irkutskstat.gks.ru/dg/dbinet.exe?pl=8008011"/>
    <hyperlink ref="B36" r:id="rId24" display="http://irkutskstat.gks.ru/dg/dbinet.exe?pl=8008012"/>
    <hyperlink ref="B37" r:id="rId25" display="http://irkutskstat.gks.ru/dg/dbinet.exe?pl=8008019"/>
    <hyperlink ref="B38" r:id="rId26" display="http://irkutskstat.gks.ru/dg/dbinet.exe?pl=8008020"/>
    <hyperlink ref="B39" r:id="rId27" display="http://irkutskstat.gks.ru/dg/dbinet.exe?pl=8008021"/>
    <hyperlink ref="B40" r:id="rId28" display="http://irkutskstat.gks.ru/dg/dbinet.exe?pl=8008022"/>
    <hyperlink ref="B41" r:id="rId29" display="http://irkutskstat.gks.ru/dg/dbinet.exe?pl=8008023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N4" sqref="N4"/>
    </sheetView>
  </sheetViews>
  <sheetFormatPr defaultColWidth="9.140625" defaultRowHeight="15"/>
  <cols>
    <col min="1" max="2" width="6.28125" style="0" customWidth="1"/>
    <col min="3" max="3" width="57.421875" style="0" customWidth="1"/>
    <col min="4" max="6" width="11.7109375" style="0" customWidth="1"/>
    <col min="7" max="7" width="9.140625" style="0" customWidth="1"/>
    <col min="8" max="8" width="14.00390625" style="0" customWidth="1"/>
    <col min="9" max="10" width="11.7109375" style="0" customWidth="1"/>
    <col min="11" max="11" width="10.421875" style="0" customWidth="1"/>
  </cols>
  <sheetData>
    <row r="1" spans="1:11" ht="18.75">
      <c r="A1" s="55" t="s">
        <v>64</v>
      </c>
      <c r="B1" s="55" t="s">
        <v>97</v>
      </c>
      <c r="C1" s="55" t="s">
        <v>0</v>
      </c>
      <c r="D1" s="58" t="s">
        <v>87</v>
      </c>
      <c r="E1" s="58"/>
      <c r="F1" s="58"/>
      <c r="G1" s="58"/>
      <c r="H1" s="58" t="s">
        <v>86</v>
      </c>
      <c r="I1" s="58"/>
      <c r="J1" s="58"/>
      <c r="K1" s="58"/>
    </row>
    <row r="2" spans="1:11" ht="30">
      <c r="A2" s="55"/>
      <c r="B2" s="55"/>
      <c r="C2" s="55"/>
      <c r="D2" s="56">
        <v>2008</v>
      </c>
      <c r="E2" s="56">
        <v>2009</v>
      </c>
      <c r="F2" s="56">
        <v>2010</v>
      </c>
      <c r="G2" s="57" t="s">
        <v>108</v>
      </c>
      <c r="H2" s="56">
        <v>2008</v>
      </c>
      <c r="I2" s="56">
        <v>2009</v>
      </c>
      <c r="J2" s="56">
        <v>2010</v>
      </c>
      <c r="K2" s="57" t="s">
        <v>108</v>
      </c>
    </row>
    <row r="3" spans="1:11" ht="15">
      <c r="A3" s="52" t="s">
        <v>3</v>
      </c>
      <c r="B3" s="52"/>
      <c r="C3" s="53" t="s">
        <v>67</v>
      </c>
      <c r="D3" s="54">
        <v>432214</v>
      </c>
      <c r="E3" s="54">
        <v>315753</v>
      </c>
      <c r="F3" s="54">
        <v>344576</v>
      </c>
      <c r="G3" s="47">
        <f>IF(F3&gt;D3,F3/D3,-D3/F3)</f>
        <v>-1.2543357633729568</v>
      </c>
      <c r="H3" s="54">
        <v>956693.8</v>
      </c>
      <c r="I3" s="54">
        <v>896301.4000000001</v>
      </c>
      <c r="J3" s="54">
        <v>1153468</v>
      </c>
      <c r="K3" s="47">
        <f>IF(J3&gt;H3,J3/H3,-H3/J3)</f>
        <v>1.2056814834589709</v>
      </c>
    </row>
    <row r="4" spans="1:11" ht="30">
      <c r="A4" s="51"/>
      <c r="B4" s="48" t="s">
        <v>5</v>
      </c>
      <c r="C4" s="49" t="s">
        <v>4</v>
      </c>
      <c r="D4" s="50">
        <v>3740</v>
      </c>
      <c r="E4" s="50">
        <v>3061</v>
      </c>
      <c r="F4" s="50">
        <v>3632</v>
      </c>
      <c r="G4" s="47">
        <f aca="true" t="shared" si="0" ref="G4:G55">IF(F4&gt;D4,F4/D4,-D4/F4)</f>
        <v>-1.0297356828193833</v>
      </c>
      <c r="H4" s="50">
        <v>3643.3</v>
      </c>
      <c r="I4" s="50">
        <v>3001.5</v>
      </c>
      <c r="J4" s="50">
        <v>3011</v>
      </c>
      <c r="K4" s="47">
        <f aca="true" t="shared" si="1" ref="K4:K55">IF(J4&gt;H4,J4/H4,-H4/J4)</f>
        <v>-1.2099966788442378</v>
      </c>
    </row>
    <row r="5" spans="1:11" ht="45">
      <c r="A5" s="51"/>
      <c r="B5" s="48" t="s">
        <v>7</v>
      </c>
      <c r="C5" s="49" t="s">
        <v>6</v>
      </c>
      <c r="D5" s="50">
        <v>12242</v>
      </c>
      <c r="E5" s="50">
        <v>11569</v>
      </c>
      <c r="F5" s="50">
        <v>11926</v>
      </c>
      <c r="G5" s="47">
        <f t="shared" si="0"/>
        <v>-1.0264967298339762</v>
      </c>
      <c r="H5" s="50">
        <v>33253.6</v>
      </c>
      <c r="I5" s="50">
        <v>45514.8</v>
      </c>
      <c r="J5" s="50">
        <v>49542</v>
      </c>
      <c r="K5" s="47">
        <f t="shared" si="1"/>
        <v>1.4898236581903914</v>
      </c>
    </row>
    <row r="6" spans="1:11" ht="45">
      <c r="A6" s="51"/>
      <c r="B6" s="48" t="s">
        <v>9</v>
      </c>
      <c r="C6" s="49" t="s">
        <v>68</v>
      </c>
      <c r="D6" s="50">
        <v>190858</v>
      </c>
      <c r="E6" s="50">
        <v>142424</v>
      </c>
      <c r="F6" s="50">
        <v>153148</v>
      </c>
      <c r="G6" s="47">
        <f t="shared" si="0"/>
        <v>-1.2462324026431948</v>
      </c>
      <c r="H6" s="50">
        <v>710422.4</v>
      </c>
      <c r="I6" s="50">
        <v>738236.7</v>
      </c>
      <c r="J6" s="50">
        <v>810047</v>
      </c>
      <c r="K6" s="47">
        <f t="shared" si="1"/>
        <v>1.140232909322679</v>
      </c>
    </row>
    <row r="7" spans="1:11" ht="15">
      <c r="A7" s="51"/>
      <c r="B7" s="48" t="s">
        <v>31</v>
      </c>
      <c r="C7" s="49" t="s">
        <v>63</v>
      </c>
      <c r="D7" s="50">
        <v>161</v>
      </c>
      <c r="E7" s="50"/>
      <c r="F7" s="50"/>
      <c r="G7" s="47"/>
      <c r="H7" s="50">
        <v>190.7</v>
      </c>
      <c r="I7" s="50">
        <v>81.8</v>
      </c>
      <c r="J7" s="50"/>
      <c r="K7" s="47"/>
    </row>
    <row r="8" spans="1:11" ht="45">
      <c r="A8" s="51"/>
      <c r="B8" s="48" t="s">
        <v>11</v>
      </c>
      <c r="C8" s="49" t="s">
        <v>10</v>
      </c>
      <c r="D8" s="50">
        <v>30780</v>
      </c>
      <c r="E8" s="50">
        <v>23685</v>
      </c>
      <c r="F8" s="50">
        <v>23447</v>
      </c>
      <c r="G8" s="47">
        <f t="shared" si="0"/>
        <v>-1.312747899518062</v>
      </c>
      <c r="H8" s="50">
        <v>11934.9</v>
      </c>
      <c r="I8" s="50">
        <v>14151.8</v>
      </c>
      <c r="J8" s="50">
        <v>16277</v>
      </c>
      <c r="K8" s="47">
        <f t="shared" si="1"/>
        <v>1.3638153650219105</v>
      </c>
    </row>
    <row r="9" spans="1:11" ht="15">
      <c r="A9" s="51"/>
      <c r="B9" s="48" t="s">
        <v>26</v>
      </c>
      <c r="C9" s="49" t="s">
        <v>69</v>
      </c>
      <c r="D9" s="50"/>
      <c r="E9" s="50">
        <v>6000</v>
      </c>
      <c r="F9" s="50"/>
      <c r="G9" s="47"/>
      <c r="H9" s="50">
        <v>772.2</v>
      </c>
      <c r="I9" s="50">
        <v>26745.9</v>
      </c>
      <c r="J9" s="50">
        <v>25434</v>
      </c>
      <c r="K9" s="47">
        <f t="shared" si="1"/>
        <v>32.93706293706293</v>
      </c>
    </row>
    <row r="10" spans="1:11" ht="15">
      <c r="A10" s="51"/>
      <c r="B10" s="48" t="s">
        <v>13</v>
      </c>
      <c r="C10" s="49" t="s">
        <v>12</v>
      </c>
      <c r="D10" s="50">
        <v>29543</v>
      </c>
      <c r="E10" s="50">
        <v>79612</v>
      </c>
      <c r="F10" s="50">
        <v>101480</v>
      </c>
      <c r="G10" s="47">
        <f t="shared" si="0"/>
        <v>3.4349930609619874</v>
      </c>
      <c r="H10" s="50"/>
      <c r="I10" s="50"/>
      <c r="J10" s="50"/>
      <c r="K10" s="47"/>
    </row>
    <row r="11" spans="1:11" ht="15">
      <c r="A11" s="51"/>
      <c r="B11" s="48" t="s">
        <v>15</v>
      </c>
      <c r="C11" s="49" t="s">
        <v>14</v>
      </c>
      <c r="D11" s="50"/>
      <c r="E11" s="50">
        <v>5963</v>
      </c>
      <c r="F11" s="50">
        <v>10000</v>
      </c>
      <c r="G11" s="47"/>
      <c r="H11" s="50"/>
      <c r="I11" s="50"/>
      <c r="J11" s="50">
        <v>208921</v>
      </c>
      <c r="K11" s="47"/>
    </row>
    <row r="12" spans="1:11" ht="15">
      <c r="A12" s="51"/>
      <c r="B12" s="48" t="s">
        <v>17</v>
      </c>
      <c r="C12" s="49" t="s">
        <v>16</v>
      </c>
      <c r="D12" s="50">
        <v>164890</v>
      </c>
      <c r="E12" s="50">
        <v>43439</v>
      </c>
      <c r="F12" s="50">
        <v>40943</v>
      </c>
      <c r="G12" s="47">
        <f t="shared" si="0"/>
        <v>-4.027306255037491</v>
      </c>
      <c r="H12" s="50">
        <v>196476.7</v>
      </c>
      <c r="I12" s="50">
        <v>68568.9</v>
      </c>
      <c r="J12" s="50">
        <v>40236</v>
      </c>
      <c r="K12" s="47">
        <f t="shared" si="1"/>
        <v>-4.8831071677105085</v>
      </c>
    </row>
    <row r="13" spans="1:11" ht="15">
      <c r="A13" s="52" t="s">
        <v>5</v>
      </c>
      <c r="B13" s="52"/>
      <c r="C13" s="53" t="s">
        <v>70</v>
      </c>
      <c r="D13" s="54"/>
      <c r="E13" s="54"/>
      <c r="F13" s="54"/>
      <c r="G13" s="47"/>
      <c r="H13" s="54">
        <v>1064.3</v>
      </c>
      <c r="I13" s="54">
        <v>459</v>
      </c>
      <c r="J13" s="54">
        <v>460</v>
      </c>
      <c r="K13" s="47">
        <f t="shared" si="1"/>
        <v>-2.313695652173913</v>
      </c>
    </row>
    <row r="14" spans="1:11" ht="15">
      <c r="A14" s="51"/>
      <c r="B14" s="48" t="s">
        <v>9</v>
      </c>
      <c r="C14" s="49" t="s">
        <v>71</v>
      </c>
      <c r="D14" s="50"/>
      <c r="E14" s="50"/>
      <c r="F14" s="50"/>
      <c r="G14" s="47"/>
      <c r="H14" s="50">
        <v>1064.3</v>
      </c>
      <c r="I14" s="50">
        <v>459</v>
      </c>
      <c r="J14" s="50">
        <v>460</v>
      </c>
      <c r="K14" s="47">
        <f t="shared" si="1"/>
        <v>-2.313695652173913</v>
      </c>
    </row>
    <row r="15" spans="1:11" ht="30">
      <c r="A15" s="52" t="s">
        <v>7</v>
      </c>
      <c r="B15" s="52"/>
      <c r="C15" s="53" t="s">
        <v>72</v>
      </c>
      <c r="D15" s="54">
        <v>22264</v>
      </c>
      <c r="E15" s="54">
        <v>11192</v>
      </c>
      <c r="F15" s="54">
        <v>10338</v>
      </c>
      <c r="G15" s="47">
        <f t="shared" si="0"/>
        <v>-2.153608047978332</v>
      </c>
      <c r="H15" s="54">
        <v>63826.5</v>
      </c>
      <c r="I15" s="54">
        <v>54920.5</v>
      </c>
      <c r="J15" s="54">
        <v>52409</v>
      </c>
      <c r="K15" s="47">
        <f t="shared" si="1"/>
        <v>-1.2178538037359996</v>
      </c>
    </row>
    <row r="16" spans="1:11" ht="15">
      <c r="A16" s="51"/>
      <c r="B16" s="48" t="s">
        <v>5</v>
      </c>
      <c r="C16" s="49" t="s">
        <v>19</v>
      </c>
      <c r="D16" s="50"/>
      <c r="E16" s="50">
        <v>114</v>
      </c>
      <c r="F16" s="50">
        <v>2000</v>
      </c>
      <c r="G16" s="47"/>
      <c r="H16" s="50">
        <v>2449.3</v>
      </c>
      <c r="I16" s="50">
        <v>2610.3</v>
      </c>
      <c r="J16" s="50">
        <v>3303</v>
      </c>
      <c r="K16" s="47">
        <f t="shared" si="1"/>
        <v>1.3485485648960926</v>
      </c>
    </row>
    <row r="17" spans="1:11" ht="45">
      <c r="A17" s="51"/>
      <c r="B17" s="48" t="s">
        <v>21</v>
      </c>
      <c r="C17" s="49" t="s">
        <v>20</v>
      </c>
      <c r="D17" s="50">
        <v>13830</v>
      </c>
      <c r="E17" s="50">
        <v>8001</v>
      </c>
      <c r="F17" s="50">
        <v>5890</v>
      </c>
      <c r="G17" s="47">
        <f t="shared" si="0"/>
        <v>-2.3480475382003396</v>
      </c>
      <c r="H17" s="50">
        <v>30743.7</v>
      </c>
      <c r="I17" s="50">
        <v>34095.7</v>
      </c>
      <c r="J17" s="50">
        <v>33856</v>
      </c>
      <c r="K17" s="47">
        <f t="shared" si="1"/>
        <v>1.1012337487029862</v>
      </c>
    </row>
    <row r="18" spans="1:11" ht="30">
      <c r="A18" s="51"/>
      <c r="B18" s="48" t="s">
        <v>17</v>
      </c>
      <c r="C18" s="49" t="s">
        <v>22</v>
      </c>
      <c r="D18" s="50">
        <v>8434</v>
      </c>
      <c r="E18" s="50">
        <v>3077</v>
      </c>
      <c r="F18" s="50">
        <v>2448</v>
      </c>
      <c r="G18" s="47">
        <f t="shared" si="0"/>
        <v>-3.445261437908497</v>
      </c>
      <c r="H18" s="50">
        <v>30633.5</v>
      </c>
      <c r="I18" s="50">
        <v>18214.5</v>
      </c>
      <c r="J18" s="50">
        <v>15250</v>
      </c>
      <c r="K18" s="47">
        <f t="shared" si="1"/>
        <v>-2.0087540983606558</v>
      </c>
    </row>
    <row r="19" spans="1:11" ht="15">
      <c r="A19" s="52" t="s">
        <v>9</v>
      </c>
      <c r="B19" s="52"/>
      <c r="C19" s="53" t="s">
        <v>74</v>
      </c>
      <c r="D19" s="54">
        <v>96996</v>
      </c>
      <c r="E19" s="54">
        <v>93044</v>
      </c>
      <c r="F19" s="54">
        <v>125524</v>
      </c>
      <c r="G19" s="47">
        <f t="shared" si="0"/>
        <v>1.294115221246237</v>
      </c>
      <c r="H19" s="54">
        <v>318116.9</v>
      </c>
      <c r="I19" s="54">
        <v>465862.19999999995</v>
      </c>
      <c r="J19" s="54">
        <v>180838</v>
      </c>
      <c r="K19" s="47">
        <f t="shared" si="1"/>
        <v>-1.7591264004246896</v>
      </c>
    </row>
    <row r="20" spans="1:11" ht="15">
      <c r="A20" s="51"/>
      <c r="B20" s="48" t="s">
        <v>3</v>
      </c>
      <c r="C20" s="49" t="s">
        <v>24</v>
      </c>
      <c r="D20" s="50">
        <v>1114</v>
      </c>
      <c r="E20" s="50">
        <v>1511</v>
      </c>
      <c r="F20" s="50">
        <v>1225</v>
      </c>
      <c r="G20" s="47">
        <f t="shared" si="0"/>
        <v>1.0996409335727109</v>
      </c>
      <c r="H20" s="50">
        <v>2405.9</v>
      </c>
      <c r="I20" s="50">
        <v>2525.3</v>
      </c>
      <c r="J20" s="50">
        <v>2698</v>
      </c>
      <c r="K20" s="47">
        <f t="shared" si="1"/>
        <v>1.1214098674092854</v>
      </c>
    </row>
    <row r="21" spans="1:11" ht="15">
      <c r="A21" s="51"/>
      <c r="B21" s="48" t="s">
        <v>26</v>
      </c>
      <c r="C21" s="49" t="s">
        <v>25</v>
      </c>
      <c r="D21" s="50">
        <v>3000</v>
      </c>
      <c r="E21" s="50">
        <v>2825</v>
      </c>
      <c r="F21" s="50">
        <v>2900</v>
      </c>
      <c r="G21" s="47">
        <f t="shared" si="0"/>
        <v>-1.0344827586206897</v>
      </c>
      <c r="H21" s="50"/>
      <c r="I21" s="50"/>
      <c r="J21" s="50"/>
      <c r="K21" s="47"/>
    </row>
    <row r="22" spans="1:11" ht="15">
      <c r="A22" s="51"/>
      <c r="B22" s="48" t="s">
        <v>45</v>
      </c>
      <c r="C22" s="49" t="s">
        <v>75</v>
      </c>
      <c r="D22" s="50"/>
      <c r="E22" s="50">
        <v>25085</v>
      </c>
      <c r="F22" s="50"/>
      <c r="G22" s="47"/>
      <c r="H22" s="50">
        <v>211647.5</v>
      </c>
      <c r="I22" s="50">
        <v>244900.8</v>
      </c>
      <c r="J22" s="50">
        <v>37412</v>
      </c>
      <c r="K22" s="47">
        <f t="shared" si="1"/>
        <v>-5.65720891692505</v>
      </c>
    </row>
    <row r="23" spans="1:11" ht="15">
      <c r="A23" s="51"/>
      <c r="B23" s="48" t="s">
        <v>21</v>
      </c>
      <c r="C23" s="49" t="s">
        <v>76</v>
      </c>
      <c r="D23" s="50"/>
      <c r="E23" s="50"/>
      <c r="F23" s="50"/>
      <c r="G23" s="47"/>
      <c r="H23" s="50"/>
      <c r="I23" s="50">
        <v>138096</v>
      </c>
      <c r="J23" s="50">
        <v>7065</v>
      </c>
      <c r="K23" s="47"/>
    </row>
    <row r="24" spans="1:11" ht="15">
      <c r="A24" s="51"/>
      <c r="B24" s="48" t="s">
        <v>28</v>
      </c>
      <c r="C24" s="49" t="s">
        <v>27</v>
      </c>
      <c r="D24" s="50">
        <v>26863</v>
      </c>
      <c r="E24" s="50">
        <v>18903</v>
      </c>
      <c r="F24" s="50">
        <v>17456</v>
      </c>
      <c r="G24" s="47">
        <f t="shared" si="0"/>
        <v>-1.538897800183318</v>
      </c>
      <c r="H24" s="50"/>
      <c r="I24" s="50">
        <v>25749.8</v>
      </c>
      <c r="J24" s="50">
        <v>26870</v>
      </c>
      <c r="K24" s="47"/>
    </row>
    <row r="25" spans="1:11" ht="15">
      <c r="A25" s="51"/>
      <c r="B25" s="48" t="s">
        <v>15</v>
      </c>
      <c r="C25" s="49" t="s">
        <v>29</v>
      </c>
      <c r="D25" s="50">
        <v>66019</v>
      </c>
      <c r="E25" s="50">
        <v>44720</v>
      </c>
      <c r="F25" s="50">
        <v>103943</v>
      </c>
      <c r="G25" s="47">
        <f t="shared" si="0"/>
        <v>1.5744406913161362</v>
      </c>
      <c r="H25" s="50">
        <v>104063.5</v>
      </c>
      <c r="I25" s="50">
        <v>54590.3</v>
      </c>
      <c r="J25" s="50">
        <v>106793</v>
      </c>
      <c r="K25" s="47">
        <f t="shared" si="1"/>
        <v>1.0262291773772745</v>
      </c>
    </row>
    <row r="26" spans="1:11" ht="15">
      <c r="A26" s="52" t="s">
        <v>31</v>
      </c>
      <c r="B26" s="52"/>
      <c r="C26" s="53" t="s">
        <v>77</v>
      </c>
      <c r="D26" s="54">
        <v>824789</v>
      </c>
      <c r="E26" s="54">
        <v>1001276</v>
      </c>
      <c r="F26" s="54">
        <v>437997</v>
      </c>
      <c r="G26" s="47">
        <f t="shared" si="0"/>
        <v>-1.8830928065717345</v>
      </c>
      <c r="H26" s="54">
        <v>4204745.7</v>
      </c>
      <c r="I26" s="54">
        <v>2448232.6</v>
      </c>
      <c r="J26" s="54">
        <v>2276639</v>
      </c>
      <c r="K26" s="47">
        <f t="shared" si="1"/>
        <v>-1.8469092816208454</v>
      </c>
    </row>
    <row r="27" spans="1:11" ht="15">
      <c r="A27" s="51"/>
      <c r="B27" s="48" t="s">
        <v>3</v>
      </c>
      <c r="C27" s="49" t="s">
        <v>32</v>
      </c>
      <c r="D27" s="50">
        <v>335321</v>
      </c>
      <c r="E27" s="50">
        <v>729584</v>
      </c>
      <c r="F27" s="50">
        <v>200986</v>
      </c>
      <c r="G27" s="47">
        <f t="shared" si="0"/>
        <v>-1.6683798871563194</v>
      </c>
      <c r="H27" s="50">
        <v>815956.8</v>
      </c>
      <c r="I27" s="50">
        <v>729481.4</v>
      </c>
      <c r="J27" s="50">
        <v>428373</v>
      </c>
      <c r="K27" s="47">
        <f t="shared" si="1"/>
        <v>-1.9047811136556227</v>
      </c>
    </row>
    <row r="28" spans="1:11" ht="15">
      <c r="A28" s="51"/>
      <c r="B28" s="48" t="s">
        <v>5</v>
      </c>
      <c r="C28" s="49" t="s">
        <v>33</v>
      </c>
      <c r="D28" s="50">
        <v>105949</v>
      </c>
      <c r="E28" s="50">
        <v>12163</v>
      </c>
      <c r="F28" s="50">
        <v>35131</v>
      </c>
      <c r="G28" s="47">
        <f t="shared" si="0"/>
        <v>-3.0158264780393385</v>
      </c>
      <c r="H28" s="50">
        <v>837459.4</v>
      </c>
      <c r="I28" s="50">
        <v>255528.9</v>
      </c>
      <c r="J28" s="50">
        <v>263552</v>
      </c>
      <c r="K28" s="47">
        <f t="shared" si="1"/>
        <v>-3.177586965760078</v>
      </c>
    </row>
    <row r="29" spans="1:11" ht="15">
      <c r="A29" s="51"/>
      <c r="B29" s="48" t="s">
        <v>7</v>
      </c>
      <c r="C29" s="49" t="s">
        <v>34</v>
      </c>
      <c r="D29" s="50">
        <v>347943</v>
      </c>
      <c r="E29" s="50">
        <v>236066</v>
      </c>
      <c r="F29" s="50">
        <v>184456</v>
      </c>
      <c r="G29" s="47">
        <f t="shared" si="0"/>
        <v>-1.8863197727371297</v>
      </c>
      <c r="H29" s="50">
        <v>2547798.6</v>
      </c>
      <c r="I29" s="50">
        <v>1463222.3</v>
      </c>
      <c r="J29" s="50">
        <v>1584714</v>
      </c>
      <c r="K29" s="47">
        <f t="shared" si="1"/>
        <v>-1.607734013834673</v>
      </c>
    </row>
    <row r="30" spans="1:11" ht="30">
      <c r="A30" s="51"/>
      <c r="B30" s="48" t="s">
        <v>31</v>
      </c>
      <c r="C30" s="49" t="s">
        <v>35</v>
      </c>
      <c r="D30" s="50">
        <v>35576</v>
      </c>
      <c r="E30" s="50">
        <v>23463</v>
      </c>
      <c r="F30" s="50">
        <v>17424</v>
      </c>
      <c r="G30" s="47">
        <f t="shared" si="0"/>
        <v>-2.04178145087236</v>
      </c>
      <c r="H30" s="50">
        <v>3530.9</v>
      </c>
      <c r="I30" s="50"/>
      <c r="J30" s="50"/>
      <c r="K30" s="47"/>
    </row>
    <row r="31" spans="1:11" ht="15">
      <c r="A31" s="52" t="s">
        <v>11</v>
      </c>
      <c r="B31" s="52"/>
      <c r="C31" s="53" t="s">
        <v>78</v>
      </c>
      <c r="D31" s="54">
        <v>32215</v>
      </c>
      <c r="E31" s="54">
        <v>3055</v>
      </c>
      <c r="F31" s="54">
        <v>13862</v>
      </c>
      <c r="G31" s="47">
        <f t="shared" si="0"/>
        <v>-2.3239792237772328</v>
      </c>
      <c r="H31" s="54">
        <v>22498.8</v>
      </c>
      <c r="I31" s="54">
        <v>23322.3</v>
      </c>
      <c r="J31" s="54">
        <v>12150</v>
      </c>
      <c r="K31" s="47">
        <f t="shared" si="1"/>
        <v>-1.8517530864197531</v>
      </c>
    </row>
    <row r="32" spans="1:11" ht="15">
      <c r="A32" s="51"/>
      <c r="B32" s="48" t="s">
        <v>31</v>
      </c>
      <c r="C32" s="49" t="s">
        <v>37</v>
      </c>
      <c r="D32" s="50">
        <v>32215</v>
      </c>
      <c r="E32" s="50">
        <v>3055</v>
      </c>
      <c r="F32" s="50">
        <v>13862</v>
      </c>
      <c r="G32" s="47">
        <f t="shared" si="0"/>
        <v>-2.3239792237772328</v>
      </c>
      <c r="H32" s="50">
        <v>22498.8</v>
      </c>
      <c r="I32" s="50">
        <v>23322.3</v>
      </c>
      <c r="J32" s="50">
        <v>12150</v>
      </c>
      <c r="K32" s="47">
        <f t="shared" si="1"/>
        <v>-1.8517530864197531</v>
      </c>
    </row>
    <row r="33" spans="1:11" ht="15">
      <c r="A33" s="52" t="s">
        <v>26</v>
      </c>
      <c r="B33" s="52"/>
      <c r="C33" s="53" t="s">
        <v>79</v>
      </c>
      <c r="D33" s="54">
        <v>1694509</v>
      </c>
      <c r="E33" s="54">
        <v>1543153</v>
      </c>
      <c r="F33" s="54">
        <v>1551459</v>
      </c>
      <c r="G33" s="47">
        <f t="shared" si="0"/>
        <v>-1.0922035322879948</v>
      </c>
      <c r="H33" s="54">
        <v>3655389.5</v>
      </c>
      <c r="I33" s="54">
        <v>3148465.8000000003</v>
      </c>
      <c r="J33" s="54">
        <v>3099104</v>
      </c>
      <c r="K33" s="47">
        <f t="shared" si="1"/>
        <v>-1.1794988164321043</v>
      </c>
    </row>
    <row r="34" spans="1:11" ht="15">
      <c r="A34" s="51"/>
      <c r="B34" s="48" t="s">
        <v>3</v>
      </c>
      <c r="C34" s="49" t="s">
        <v>39</v>
      </c>
      <c r="D34" s="50">
        <v>597899</v>
      </c>
      <c r="E34" s="50">
        <v>547848</v>
      </c>
      <c r="F34" s="50">
        <v>570799</v>
      </c>
      <c r="G34" s="47">
        <f t="shared" si="0"/>
        <v>-1.047477308124226</v>
      </c>
      <c r="H34" s="50">
        <v>1199422.4</v>
      </c>
      <c r="I34" s="50">
        <v>769107</v>
      </c>
      <c r="J34" s="50">
        <v>796156</v>
      </c>
      <c r="K34" s="47">
        <f t="shared" si="1"/>
        <v>-1.506516813287848</v>
      </c>
    </row>
    <row r="35" spans="1:11" ht="15">
      <c r="A35" s="51"/>
      <c r="B35" s="48" t="s">
        <v>5</v>
      </c>
      <c r="C35" s="49" t="s">
        <v>40</v>
      </c>
      <c r="D35" s="50">
        <v>967354</v>
      </c>
      <c r="E35" s="50">
        <v>903981</v>
      </c>
      <c r="F35" s="50">
        <v>902093</v>
      </c>
      <c r="G35" s="47">
        <f t="shared" si="0"/>
        <v>-1.0723439822723377</v>
      </c>
      <c r="H35" s="50">
        <v>1996532.1</v>
      </c>
      <c r="I35" s="50">
        <v>1998989.6</v>
      </c>
      <c r="J35" s="50">
        <v>1899625</v>
      </c>
      <c r="K35" s="47">
        <f t="shared" si="1"/>
        <v>-1.0510138053563203</v>
      </c>
    </row>
    <row r="36" spans="1:11" ht="30">
      <c r="A36" s="51"/>
      <c r="B36" s="48" t="s">
        <v>31</v>
      </c>
      <c r="C36" s="49" t="s">
        <v>41</v>
      </c>
      <c r="D36" s="50">
        <v>4195</v>
      </c>
      <c r="E36" s="50">
        <v>4379</v>
      </c>
      <c r="F36" s="50">
        <v>86</v>
      </c>
      <c r="G36" s="47">
        <f t="shared" si="0"/>
        <v>-48.77906976744186</v>
      </c>
      <c r="H36" s="50"/>
      <c r="I36" s="50">
        <v>1362.1</v>
      </c>
      <c r="J36" s="50">
        <v>1435</v>
      </c>
      <c r="K36" s="47"/>
    </row>
    <row r="37" spans="1:11" ht="15">
      <c r="A37" s="51"/>
      <c r="B37" s="48" t="s">
        <v>26</v>
      </c>
      <c r="C37" s="49" t="s">
        <v>42</v>
      </c>
      <c r="D37" s="50">
        <v>38486</v>
      </c>
      <c r="E37" s="50">
        <v>30825</v>
      </c>
      <c r="F37" s="50">
        <v>30150</v>
      </c>
      <c r="G37" s="47">
        <f t="shared" si="0"/>
        <v>-1.2764842454394694</v>
      </c>
      <c r="H37" s="50">
        <v>25752.4</v>
      </c>
      <c r="I37" s="50">
        <v>24823.1</v>
      </c>
      <c r="J37" s="50">
        <v>15110</v>
      </c>
      <c r="K37" s="47">
        <f t="shared" si="1"/>
        <v>-1.7043282594308407</v>
      </c>
    </row>
    <row r="38" spans="1:11" ht="15">
      <c r="A38" s="51"/>
      <c r="B38" s="48" t="s">
        <v>21</v>
      </c>
      <c r="C38" s="49" t="s">
        <v>43</v>
      </c>
      <c r="D38" s="50">
        <v>86575</v>
      </c>
      <c r="E38" s="50">
        <v>56120</v>
      </c>
      <c r="F38" s="50">
        <v>48331</v>
      </c>
      <c r="G38" s="47">
        <f t="shared" si="0"/>
        <v>-1.7912933727835136</v>
      </c>
      <c r="H38" s="50">
        <v>433682.6</v>
      </c>
      <c r="I38" s="50">
        <v>354184</v>
      </c>
      <c r="J38" s="50">
        <v>386778</v>
      </c>
      <c r="K38" s="47">
        <f t="shared" si="1"/>
        <v>-1.1212700825796709</v>
      </c>
    </row>
    <row r="39" spans="1:11" ht="30">
      <c r="A39" s="52" t="s">
        <v>45</v>
      </c>
      <c r="B39" s="52"/>
      <c r="C39" s="53" t="s">
        <v>80</v>
      </c>
      <c r="D39" s="54">
        <v>170792</v>
      </c>
      <c r="E39" s="54">
        <v>121969</v>
      </c>
      <c r="F39" s="54">
        <v>122147</v>
      </c>
      <c r="G39" s="47">
        <f t="shared" si="0"/>
        <v>-1.3982496500118708</v>
      </c>
      <c r="H39" s="54">
        <v>312501</v>
      </c>
      <c r="I39" s="54">
        <v>187307.9</v>
      </c>
      <c r="J39" s="54">
        <v>162496</v>
      </c>
      <c r="K39" s="47">
        <f t="shared" si="1"/>
        <v>-1.9231304155179205</v>
      </c>
    </row>
    <row r="40" spans="1:11" ht="15">
      <c r="A40" s="51"/>
      <c r="B40" s="48" t="s">
        <v>3</v>
      </c>
      <c r="C40" s="49" t="s">
        <v>46</v>
      </c>
      <c r="D40" s="50">
        <v>136538</v>
      </c>
      <c r="E40" s="50">
        <v>92236</v>
      </c>
      <c r="F40" s="50">
        <v>93024</v>
      </c>
      <c r="G40" s="47">
        <f t="shared" si="0"/>
        <v>-1.4677717578259375</v>
      </c>
      <c r="H40" s="50">
        <v>269109.5</v>
      </c>
      <c r="I40" s="50">
        <v>187307.9</v>
      </c>
      <c r="J40" s="50">
        <v>162496</v>
      </c>
      <c r="K40" s="47">
        <f t="shared" si="1"/>
        <v>-1.656099227057897</v>
      </c>
    </row>
    <row r="41" spans="1:11" ht="15">
      <c r="A41" s="51"/>
      <c r="B41" s="48" t="s">
        <v>7</v>
      </c>
      <c r="C41" s="49" t="s">
        <v>47</v>
      </c>
      <c r="D41" s="50">
        <v>16840</v>
      </c>
      <c r="E41" s="50">
        <v>17590</v>
      </c>
      <c r="F41" s="50">
        <v>15953</v>
      </c>
      <c r="G41" s="47">
        <f t="shared" si="0"/>
        <v>-1.0556008274305773</v>
      </c>
      <c r="H41" s="50"/>
      <c r="I41" s="50"/>
      <c r="J41" s="50"/>
      <c r="K41" s="47"/>
    </row>
    <row r="42" spans="1:11" ht="30">
      <c r="A42" s="51"/>
      <c r="B42" s="48" t="s">
        <v>11</v>
      </c>
      <c r="C42" s="49" t="s">
        <v>88</v>
      </c>
      <c r="D42" s="50">
        <v>17414</v>
      </c>
      <c r="E42" s="50">
        <v>12143</v>
      </c>
      <c r="F42" s="50">
        <v>13170</v>
      </c>
      <c r="G42" s="47">
        <f t="shared" si="0"/>
        <v>-1.3222475322703113</v>
      </c>
      <c r="H42" s="50">
        <v>43391.5</v>
      </c>
      <c r="I42" s="50"/>
      <c r="J42" s="50"/>
      <c r="K42" s="47"/>
    </row>
    <row r="43" spans="1:11" ht="15">
      <c r="A43" s="52" t="s">
        <v>21</v>
      </c>
      <c r="B43" s="52"/>
      <c r="C43" s="53" t="s">
        <v>81</v>
      </c>
      <c r="D43" s="54">
        <v>864765</v>
      </c>
      <c r="E43" s="54">
        <v>758085</v>
      </c>
      <c r="F43" s="54">
        <v>708321</v>
      </c>
      <c r="G43" s="47">
        <f t="shared" si="0"/>
        <v>-1.2208659633132435</v>
      </c>
      <c r="H43" s="54">
        <v>1698773.6</v>
      </c>
      <c r="I43" s="54">
        <v>1090085.7</v>
      </c>
      <c r="J43" s="54">
        <v>1215000</v>
      </c>
      <c r="K43" s="47">
        <f t="shared" si="1"/>
        <v>-1.398167572016461</v>
      </c>
    </row>
    <row r="44" spans="1:11" ht="15">
      <c r="A44" s="51"/>
      <c r="B44" s="48" t="s">
        <v>3</v>
      </c>
      <c r="C44" s="49" t="s">
        <v>50</v>
      </c>
      <c r="D44" s="50">
        <v>255056</v>
      </c>
      <c r="E44" s="50">
        <v>230003</v>
      </c>
      <c r="F44" s="50">
        <v>204130</v>
      </c>
      <c r="G44" s="47">
        <f t="shared" si="0"/>
        <v>-1.2494782736491452</v>
      </c>
      <c r="H44" s="50">
        <v>507121.7</v>
      </c>
      <c r="I44" s="50">
        <v>361413.6</v>
      </c>
      <c r="J44" s="50">
        <v>411460</v>
      </c>
      <c r="K44" s="47">
        <f t="shared" si="1"/>
        <v>-1.2324933164827687</v>
      </c>
    </row>
    <row r="45" spans="1:11" ht="15">
      <c r="A45" s="51"/>
      <c r="B45" s="48" t="s">
        <v>5</v>
      </c>
      <c r="C45" s="49" t="s">
        <v>51</v>
      </c>
      <c r="D45" s="50">
        <v>167206</v>
      </c>
      <c r="E45" s="50">
        <v>164859</v>
      </c>
      <c r="F45" s="50">
        <v>142207</v>
      </c>
      <c r="G45" s="47">
        <f t="shared" si="0"/>
        <v>-1.1757930340981808</v>
      </c>
      <c r="H45" s="50">
        <v>339513.8</v>
      </c>
      <c r="I45" s="50">
        <v>185463.3</v>
      </c>
      <c r="J45" s="50">
        <v>173383</v>
      </c>
      <c r="K45" s="47">
        <f t="shared" si="1"/>
        <v>-1.9581723698401803</v>
      </c>
    </row>
    <row r="46" spans="1:11" ht="15">
      <c r="A46" s="51"/>
      <c r="B46" s="48" t="s">
        <v>7</v>
      </c>
      <c r="C46" s="49" t="s">
        <v>52</v>
      </c>
      <c r="D46" s="50">
        <v>5400</v>
      </c>
      <c r="E46" s="50">
        <v>5256</v>
      </c>
      <c r="F46" s="50">
        <v>4914</v>
      </c>
      <c r="G46" s="47">
        <f t="shared" si="0"/>
        <v>-1.098901098901099</v>
      </c>
      <c r="H46" s="50">
        <v>10913.6</v>
      </c>
      <c r="I46" s="50">
        <v>7932.2</v>
      </c>
      <c r="J46" s="50">
        <v>12752</v>
      </c>
      <c r="K46" s="47">
        <f t="shared" si="1"/>
        <v>1.1684503738454772</v>
      </c>
    </row>
    <row r="47" spans="1:11" ht="15">
      <c r="A47" s="51"/>
      <c r="B47" s="48" t="s">
        <v>9</v>
      </c>
      <c r="C47" s="49" t="s">
        <v>82</v>
      </c>
      <c r="D47" s="50">
        <v>108057</v>
      </c>
      <c r="E47" s="50">
        <v>116019</v>
      </c>
      <c r="F47" s="50">
        <v>116661</v>
      </c>
      <c r="G47" s="47">
        <f t="shared" si="0"/>
        <v>1.0796246425497653</v>
      </c>
      <c r="H47" s="50">
        <v>182913.7</v>
      </c>
      <c r="I47" s="50">
        <v>188604.4</v>
      </c>
      <c r="J47" s="50">
        <v>207631</v>
      </c>
      <c r="K47" s="47">
        <f t="shared" si="1"/>
        <v>1.1351309387979138</v>
      </c>
    </row>
    <row r="48" spans="1:11" ht="15">
      <c r="A48" s="51"/>
      <c r="B48" s="48" t="s">
        <v>45</v>
      </c>
      <c r="C48" s="49" t="s">
        <v>54</v>
      </c>
      <c r="D48" s="50">
        <v>142378</v>
      </c>
      <c r="E48" s="50">
        <v>76766</v>
      </c>
      <c r="F48" s="50">
        <v>82728</v>
      </c>
      <c r="G48" s="47">
        <f t="shared" si="0"/>
        <v>-1.7210376172517166</v>
      </c>
      <c r="H48" s="50">
        <v>16693.7</v>
      </c>
      <c r="I48" s="50">
        <v>11292.3</v>
      </c>
      <c r="J48" s="50">
        <v>20077</v>
      </c>
      <c r="K48" s="47">
        <f t="shared" si="1"/>
        <v>1.2026692704433408</v>
      </c>
    </row>
    <row r="49" spans="1:11" ht="30">
      <c r="A49" s="51"/>
      <c r="B49" s="48" t="s">
        <v>28</v>
      </c>
      <c r="C49" s="49" t="s">
        <v>55</v>
      </c>
      <c r="D49" s="50">
        <v>186668</v>
      </c>
      <c r="E49" s="50">
        <v>165182</v>
      </c>
      <c r="F49" s="50">
        <v>157681</v>
      </c>
      <c r="G49" s="47">
        <f t="shared" si="0"/>
        <v>-1.1838331821842834</v>
      </c>
      <c r="H49" s="50">
        <v>641617.1</v>
      </c>
      <c r="I49" s="50">
        <v>335379.9</v>
      </c>
      <c r="J49" s="50">
        <v>389697</v>
      </c>
      <c r="K49" s="47">
        <f t="shared" si="1"/>
        <v>-1.6464512172277435</v>
      </c>
    </row>
    <row r="50" spans="1:11" ht="15">
      <c r="A50" s="52" t="s">
        <v>28</v>
      </c>
      <c r="B50" s="52"/>
      <c r="C50" s="53" t="s">
        <v>83</v>
      </c>
      <c r="D50" s="54">
        <v>179670</v>
      </c>
      <c r="E50" s="54">
        <v>327461</v>
      </c>
      <c r="F50" s="54">
        <v>317829</v>
      </c>
      <c r="G50" s="47">
        <f t="shared" si="0"/>
        <v>1.768959759559192</v>
      </c>
      <c r="H50" s="54">
        <v>422627.9</v>
      </c>
      <c r="I50" s="54">
        <v>401974.89999999997</v>
      </c>
      <c r="J50" s="54">
        <v>401505</v>
      </c>
      <c r="K50" s="47">
        <f t="shared" si="1"/>
        <v>-1.0526093074806042</v>
      </c>
    </row>
    <row r="51" spans="1:11" ht="15">
      <c r="A51" s="51"/>
      <c r="B51" s="48" t="s">
        <v>3</v>
      </c>
      <c r="C51" s="49" t="s">
        <v>57</v>
      </c>
      <c r="D51" s="50">
        <v>5644</v>
      </c>
      <c r="E51" s="50">
        <v>6537</v>
      </c>
      <c r="F51" s="50">
        <v>6800</v>
      </c>
      <c r="G51" s="47">
        <f t="shared" si="0"/>
        <v>1.2048192771084338</v>
      </c>
      <c r="H51" s="50">
        <v>16073.5</v>
      </c>
      <c r="I51" s="50">
        <v>19122.5</v>
      </c>
      <c r="J51" s="50">
        <v>23426</v>
      </c>
      <c r="K51" s="47">
        <f t="shared" si="1"/>
        <v>1.4574299312533052</v>
      </c>
    </row>
    <row r="52" spans="1:11" ht="15">
      <c r="A52" s="51"/>
      <c r="B52" s="48" t="s">
        <v>5</v>
      </c>
      <c r="C52" s="49" t="s">
        <v>58</v>
      </c>
      <c r="D52" s="50">
        <v>4452</v>
      </c>
      <c r="E52" s="50">
        <v>4275</v>
      </c>
      <c r="F52" s="50">
        <v>4111</v>
      </c>
      <c r="G52" s="47">
        <f t="shared" si="0"/>
        <v>-1.0829481877888592</v>
      </c>
      <c r="H52" s="50"/>
      <c r="I52" s="50"/>
      <c r="J52" s="50"/>
      <c r="K52" s="47"/>
    </row>
    <row r="53" spans="1:11" ht="15">
      <c r="A53" s="51"/>
      <c r="B53" s="48" t="s">
        <v>7</v>
      </c>
      <c r="C53" s="49" t="s">
        <v>59</v>
      </c>
      <c r="D53" s="50">
        <v>157049</v>
      </c>
      <c r="E53" s="50">
        <v>303036</v>
      </c>
      <c r="F53" s="50">
        <v>292542</v>
      </c>
      <c r="G53" s="47">
        <f t="shared" si="0"/>
        <v>1.8627434749664118</v>
      </c>
      <c r="H53" s="50">
        <v>400903.2</v>
      </c>
      <c r="I53" s="50">
        <v>367281.3</v>
      </c>
      <c r="J53" s="50">
        <v>364686</v>
      </c>
      <c r="K53" s="47">
        <f t="shared" si="1"/>
        <v>-1.0993106398381074</v>
      </c>
    </row>
    <row r="54" spans="1:11" ht="15">
      <c r="A54" s="51"/>
      <c r="B54" s="48" t="s">
        <v>11</v>
      </c>
      <c r="C54" s="49" t="s">
        <v>60</v>
      </c>
      <c r="D54" s="50">
        <v>12525</v>
      </c>
      <c r="E54" s="50">
        <v>13613</v>
      </c>
      <c r="F54" s="50">
        <v>14376</v>
      </c>
      <c r="G54" s="47">
        <f t="shared" si="0"/>
        <v>1.1477844311377245</v>
      </c>
      <c r="H54" s="50">
        <v>5651.2</v>
      </c>
      <c r="I54" s="50">
        <v>15571.1</v>
      </c>
      <c r="J54" s="50">
        <v>13393</v>
      </c>
      <c r="K54" s="47">
        <f t="shared" si="1"/>
        <v>2.36993912797282</v>
      </c>
    </row>
    <row r="55" spans="1:11" ht="15">
      <c r="A55" s="48"/>
      <c r="B55" s="48"/>
      <c r="C55" s="49" t="s">
        <v>84</v>
      </c>
      <c r="D55" s="50">
        <v>4318214</v>
      </c>
      <c r="E55" s="50">
        <v>4174988</v>
      </c>
      <c r="F55" s="50">
        <v>3632053</v>
      </c>
      <c r="G55" s="47">
        <f t="shared" si="0"/>
        <v>-1.188918223384956</v>
      </c>
      <c r="H55" s="50">
        <v>11656238</v>
      </c>
      <c r="I55" s="50">
        <v>8716932.3</v>
      </c>
      <c r="J55" s="50">
        <v>8554069</v>
      </c>
      <c r="K55" s="47">
        <f t="shared" si="1"/>
        <v>-1.3626541941618662</v>
      </c>
    </row>
    <row r="56" spans="1:10" ht="15">
      <c r="A56" s="36"/>
      <c r="B56" s="35"/>
      <c r="C56" s="21"/>
      <c r="H56" s="22"/>
      <c r="I56" s="22"/>
      <c r="J56" s="22"/>
    </row>
    <row r="58" ht="15">
      <c r="I58" s="10"/>
    </row>
  </sheetData>
  <sheetProtection/>
  <autoFilter ref="A2:K55"/>
  <mergeCells count="5">
    <mergeCell ref="A1:A2"/>
    <mergeCell ref="D1:G1"/>
    <mergeCell ref="H1:K1"/>
    <mergeCell ref="C1:C2"/>
    <mergeCell ref="B1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selection activeCell="F54" sqref="F54:G54"/>
    </sheetView>
  </sheetViews>
  <sheetFormatPr defaultColWidth="9.140625" defaultRowHeight="15"/>
  <cols>
    <col min="1" max="1" width="6.7109375" style="0" customWidth="1"/>
    <col min="2" max="2" width="7.140625" style="0" customWidth="1"/>
    <col min="3" max="3" width="58.00390625" style="0" customWidth="1"/>
    <col min="4" max="5" width="16.00390625" style="10" customWidth="1"/>
    <col min="6" max="7" width="14.7109375" style="10" customWidth="1"/>
  </cols>
  <sheetData>
    <row r="1" spans="1:7" ht="30.75" customHeight="1">
      <c r="A1" s="37" t="s">
        <v>107</v>
      </c>
      <c r="B1" s="37" t="s">
        <v>106</v>
      </c>
      <c r="C1" s="37" t="s">
        <v>105</v>
      </c>
      <c r="D1" s="38" t="s">
        <v>100</v>
      </c>
      <c r="E1" s="38"/>
      <c r="F1" s="38" t="s">
        <v>101</v>
      </c>
      <c r="G1" s="38"/>
    </row>
    <row r="2" spans="1:7" ht="15">
      <c r="A2" s="37"/>
      <c r="B2" s="37"/>
      <c r="C2" s="37"/>
      <c r="D2" s="39" t="s">
        <v>87</v>
      </c>
      <c r="E2" s="39" t="s">
        <v>86</v>
      </c>
      <c r="F2" s="39" t="s">
        <v>87</v>
      </c>
      <c r="G2" s="39" t="s">
        <v>86</v>
      </c>
    </row>
    <row r="3" spans="1:7" ht="15">
      <c r="A3" s="44" t="s">
        <v>3</v>
      </c>
      <c r="B3" s="44"/>
      <c r="C3" s="45" t="s">
        <v>67</v>
      </c>
      <c r="D3" s="46">
        <v>344576</v>
      </c>
      <c r="E3" s="46">
        <v>1153468</v>
      </c>
      <c r="F3" s="46">
        <f>D3/251.044</f>
        <v>1372.5721387485858</v>
      </c>
      <c r="G3" s="46">
        <f>E3/579.268</f>
        <v>1991.2510271584135</v>
      </c>
    </row>
    <row r="4" spans="1:7" ht="15">
      <c r="A4" s="43"/>
      <c r="B4" s="40" t="s">
        <v>5</v>
      </c>
      <c r="C4" s="41" t="s">
        <v>104</v>
      </c>
      <c r="D4" s="42">
        <v>3632</v>
      </c>
      <c r="E4" s="42">
        <v>3011</v>
      </c>
      <c r="F4" s="42">
        <f aca="true" t="shared" si="0" ref="F4:F54">D4/251.044</f>
        <v>14.467583371839199</v>
      </c>
      <c r="G4" s="42">
        <f aca="true" t="shared" si="1" ref="G4:G54">E4/579.268</f>
        <v>5.1979394684325735</v>
      </c>
    </row>
    <row r="5" spans="1:7" ht="15">
      <c r="A5" s="43"/>
      <c r="B5" s="40" t="s">
        <v>7</v>
      </c>
      <c r="C5" s="41" t="s">
        <v>102</v>
      </c>
      <c r="D5" s="42">
        <v>11926</v>
      </c>
      <c r="E5" s="42">
        <v>49542</v>
      </c>
      <c r="F5" s="42">
        <f t="shared" si="0"/>
        <v>47.50561654530679</v>
      </c>
      <c r="G5" s="42">
        <f t="shared" si="1"/>
        <v>85.52518005482781</v>
      </c>
    </row>
    <row r="6" spans="1:7" ht="15">
      <c r="A6" s="43"/>
      <c r="B6" s="40" t="s">
        <v>9</v>
      </c>
      <c r="C6" s="41" t="s">
        <v>103</v>
      </c>
      <c r="D6" s="42">
        <v>153148</v>
      </c>
      <c r="E6" s="42">
        <v>810047</v>
      </c>
      <c r="F6" s="42">
        <f t="shared" si="0"/>
        <v>610.0444543585985</v>
      </c>
      <c r="G6" s="42">
        <f t="shared" si="1"/>
        <v>1398.3976328745935</v>
      </c>
    </row>
    <row r="7" spans="1:7" ht="15">
      <c r="A7" s="43"/>
      <c r="B7" s="40" t="s">
        <v>11</v>
      </c>
      <c r="C7" s="41" t="s">
        <v>10</v>
      </c>
      <c r="D7" s="42">
        <v>23447</v>
      </c>
      <c r="E7" s="42">
        <v>16277</v>
      </c>
      <c r="F7" s="42">
        <f t="shared" si="0"/>
        <v>93.39797007695861</v>
      </c>
      <c r="G7" s="42">
        <f t="shared" si="1"/>
        <v>28.09925630278213</v>
      </c>
    </row>
    <row r="8" spans="1:7" ht="15">
      <c r="A8" s="43"/>
      <c r="B8" s="40" t="s">
        <v>26</v>
      </c>
      <c r="C8" s="41" t="s">
        <v>69</v>
      </c>
      <c r="D8" s="42"/>
      <c r="E8" s="42">
        <v>25434</v>
      </c>
      <c r="F8" s="42">
        <f t="shared" si="0"/>
        <v>0</v>
      </c>
      <c r="G8" s="42">
        <f t="shared" si="1"/>
        <v>43.907137974132866</v>
      </c>
    </row>
    <row r="9" spans="1:7" ht="15">
      <c r="A9" s="43"/>
      <c r="B9" s="40" t="s">
        <v>13</v>
      </c>
      <c r="C9" s="41" t="s">
        <v>12</v>
      </c>
      <c r="D9" s="42">
        <v>101480</v>
      </c>
      <c r="E9" s="42"/>
      <c r="F9" s="42">
        <f t="shared" si="0"/>
        <v>404.2319274708816</v>
      </c>
      <c r="G9" s="42">
        <f t="shared" si="1"/>
        <v>0</v>
      </c>
    </row>
    <row r="10" spans="1:7" ht="15">
      <c r="A10" s="43"/>
      <c r="B10" s="40" t="s">
        <v>15</v>
      </c>
      <c r="C10" s="41" t="s">
        <v>14</v>
      </c>
      <c r="D10" s="42">
        <v>10000</v>
      </c>
      <c r="E10" s="42">
        <v>208921</v>
      </c>
      <c r="F10" s="42">
        <f t="shared" si="0"/>
        <v>39.83365465814757</v>
      </c>
      <c r="G10" s="42">
        <f t="shared" si="1"/>
        <v>360.66380328276375</v>
      </c>
    </row>
    <row r="11" spans="1:7" ht="15">
      <c r="A11" s="43"/>
      <c r="B11" s="40" t="s">
        <v>17</v>
      </c>
      <c r="C11" s="41" t="s">
        <v>16</v>
      </c>
      <c r="D11" s="42">
        <v>40943</v>
      </c>
      <c r="E11" s="42">
        <v>40236</v>
      </c>
      <c r="F11" s="42">
        <f t="shared" si="0"/>
        <v>163.0909322668536</v>
      </c>
      <c r="G11" s="42">
        <f t="shared" si="1"/>
        <v>69.4600772008811</v>
      </c>
    </row>
    <row r="12" spans="1:7" ht="15">
      <c r="A12" s="44" t="s">
        <v>5</v>
      </c>
      <c r="B12" s="44"/>
      <c r="C12" s="45" t="s">
        <v>70</v>
      </c>
      <c r="D12" s="46"/>
      <c r="E12" s="46">
        <v>460</v>
      </c>
      <c r="F12" s="46">
        <f t="shared" si="0"/>
        <v>0</v>
      </c>
      <c r="G12" s="46">
        <f t="shared" si="1"/>
        <v>0.7941056643902303</v>
      </c>
    </row>
    <row r="13" spans="1:7" ht="15">
      <c r="A13" s="43"/>
      <c r="B13" s="40" t="s">
        <v>9</v>
      </c>
      <c r="C13" s="41" t="s">
        <v>71</v>
      </c>
      <c r="D13" s="42"/>
      <c r="E13" s="42">
        <v>460</v>
      </c>
      <c r="F13" s="42">
        <f t="shared" si="0"/>
        <v>0</v>
      </c>
      <c r="G13" s="42">
        <f t="shared" si="1"/>
        <v>0.7941056643902303</v>
      </c>
    </row>
    <row r="14" spans="1:7" ht="15">
      <c r="A14" s="44" t="s">
        <v>7</v>
      </c>
      <c r="B14" s="44"/>
      <c r="C14" s="45" t="s">
        <v>72</v>
      </c>
      <c r="D14" s="46">
        <v>10338</v>
      </c>
      <c r="E14" s="46">
        <v>52409</v>
      </c>
      <c r="F14" s="46">
        <f t="shared" si="0"/>
        <v>41.180032185592964</v>
      </c>
      <c r="G14" s="46">
        <f t="shared" si="1"/>
        <v>90.47452992397301</v>
      </c>
    </row>
    <row r="15" spans="1:7" ht="15">
      <c r="A15" s="43"/>
      <c r="B15" s="40" t="s">
        <v>5</v>
      </c>
      <c r="C15" s="41" t="s">
        <v>19</v>
      </c>
      <c r="D15" s="42">
        <v>2000</v>
      </c>
      <c r="E15" s="42">
        <v>3303</v>
      </c>
      <c r="F15" s="42">
        <f t="shared" si="0"/>
        <v>7.966730931629515</v>
      </c>
      <c r="G15" s="42">
        <f t="shared" si="1"/>
        <v>5.702023933654198</v>
      </c>
    </row>
    <row r="16" spans="1:7" ht="15">
      <c r="A16" s="43"/>
      <c r="B16" s="40" t="s">
        <v>21</v>
      </c>
      <c r="C16" s="41" t="s">
        <v>20</v>
      </c>
      <c r="D16" s="42">
        <v>5890</v>
      </c>
      <c r="E16" s="42">
        <v>33856</v>
      </c>
      <c r="F16" s="42">
        <f t="shared" si="0"/>
        <v>23.46202259364892</v>
      </c>
      <c r="G16" s="42">
        <f t="shared" si="1"/>
        <v>58.44617689912096</v>
      </c>
    </row>
    <row r="17" spans="1:7" ht="15">
      <c r="A17" s="43"/>
      <c r="B17" s="40" t="s">
        <v>17</v>
      </c>
      <c r="C17" s="41" t="s">
        <v>22</v>
      </c>
      <c r="D17" s="42">
        <v>2448</v>
      </c>
      <c r="E17" s="42">
        <v>15250</v>
      </c>
      <c r="F17" s="42">
        <f t="shared" si="0"/>
        <v>9.751278660314526</v>
      </c>
      <c r="G17" s="42">
        <f t="shared" si="1"/>
        <v>26.326329091197856</v>
      </c>
    </row>
    <row r="18" spans="1:7" ht="15">
      <c r="A18" s="44" t="s">
        <v>9</v>
      </c>
      <c r="B18" s="44"/>
      <c r="C18" s="45" t="s">
        <v>74</v>
      </c>
      <c r="D18" s="46">
        <v>125524</v>
      </c>
      <c r="E18" s="46">
        <v>180838</v>
      </c>
      <c r="F18" s="46">
        <f t="shared" si="0"/>
        <v>500.0079667309316</v>
      </c>
      <c r="G18" s="46">
        <f t="shared" si="1"/>
        <v>312.1836524717402</v>
      </c>
    </row>
    <row r="19" spans="1:7" ht="15">
      <c r="A19" s="43"/>
      <c r="B19" s="40" t="s">
        <v>3</v>
      </c>
      <c r="C19" s="41" t="s">
        <v>24</v>
      </c>
      <c r="D19" s="42">
        <v>1225</v>
      </c>
      <c r="E19" s="42">
        <v>2698</v>
      </c>
      <c r="F19" s="42">
        <f t="shared" si="0"/>
        <v>4.879622695623078</v>
      </c>
      <c r="G19" s="42">
        <f t="shared" si="1"/>
        <v>4.657602353314873</v>
      </c>
    </row>
    <row r="20" spans="1:7" ht="15">
      <c r="A20" s="43"/>
      <c r="B20" s="40" t="s">
        <v>26</v>
      </c>
      <c r="C20" s="41" t="s">
        <v>25</v>
      </c>
      <c r="D20" s="42">
        <v>2900</v>
      </c>
      <c r="E20" s="42"/>
      <c r="F20" s="42">
        <f t="shared" si="0"/>
        <v>11.551759850862796</v>
      </c>
      <c r="G20" s="42">
        <f t="shared" si="1"/>
        <v>0</v>
      </c>
    </row>
    <row r="21" spans="1:7" ht="15">
      <c r="A21" s="43"/>
      <c r="B21" s="40" t="s">
        <v>45</v>
      </c>
      <c r="C21" s="41" t="s">
        <v>75</v>
      </c>
      <c r="D21" s="42"/>
      <c r="E21" s="42">
        <v>37412</v>
      </c>
      <c r="F21" s="42">
        <f t="shared" si="0"/>
        <v>0</v>
      </c>
      <c r="G21" s="42">
        <f t="shared" si="1"/>
        <v>64.58495894818978</v>
      </c>
    </row>
    <row r="22" spans="1:7" ht="15">
      <c r="A22" s="43"/>
      <c r="B22" s="40" t="s">
        <v>21</v>
      </c>
      <c r="C22" s="41" t="s">
        <v>76</v>
      </c>
      <c r="D22" s="42"/>
      <c r="E22" s="42">
        <v>7065</v>
      </c>
      <c r="F22" s="42">
        <f t="shared" si="0"/>
        <v>0</v>
      </c>
      <c r="G22" s="42">
        <f t="shared" si="1"/>
        <v>12.196427215036907</v>
      </c>
    </row>
    <row r="23" spans="1:7" ht="15">
      <c r="A23" s="43"/>
      <c r="B23" s="40" t="s">
        <v>28</v>
      </c>
      <c r="C23" s="41" t="s">
        <v>27</v>
      </c>
      <c r="D23" s="42">
        <v>17456</v>
      </c>
      <c r="E23" s="42">
        <v>26870</v>
      </c>
      <c r="F23" s="42">
        <f t="shared" si="0"/>
        <v>69.5336275712624</v>
      </c>
      <c r="G23" s="42">
        <f t="shared" si="1"/>
        <v>46.38612870035976</v>
      </c>
    </row>
    <row r="24" spans="1:7" ht="15">
      <c r="A24" s="43"/>
      <c r="B24" s="40" t="s">
        <v>15</v>
      </c>
      <c r="C24" s="41" t="s">
        <v>29</v>
      </c>
      <c r="D24" s="42">
        <v>103943</v>
      </c>
      <c r="E24" s="42">
        <v>106793</v>
      </c>
      <c r="F24" s="42">
        <f t="shared" si="0"/>
        <v>414.0429566131833</v>
      </c>
      <c r="G24" s="42">
        <f t="shared" si="1"/>
        <v>184.35853525483887</v>
      </c>
    </row>
    <row r="25" spans="1:7" ht="15">
      <c r="A25" s="44" t="s">
        <v>31</v>
      </c>
      <c r="B25" s="44"/>
      <c r="C25" s="45" t="s">
        <v>99</v>
      </c>
      <c r="D25" s="46">
        <v>437997</v>
      </c>
      <c r="E25" s="46">
        <v>2276639</v>
      </c>
      <c r="F25" s="46">
        <f t="shared" si="0"/>
        <v>1744.7021239304663</v>
      </c>
      <c r="G25" s="46">
        <f t="shared" si="1"/>
        <v>3930.1998384167605</v>
      </c>
    </row>
    <row r="26" spans="1:7" ht="15">
      <c r="A26" s="43"/>
      <c r="B26" s="40" t="s">
        <v>3</v>
      </c>
      <c r="C26" s="41" t="s">
        <v>32</v>
      </c>
      <c r="D26" s="42">
        <v>200986</v>
      </c>
      <c r="E26" s="42">
        <v>428373</v>
      </c>
      <c r="F26" s="42">
        <f t="shared" si="0"/>
        <v>800.6006915122448</v>
      </c>
      <c r="G26" s="42">
        <f t="shared" si="1"/>
        <v>739.5074473300787</v>
      </c>
    </row>
    <row r="27" spans="1:7" ht="15">
      <c r="A27" s="43"/>
      <c r="B27" s="40" t="s">
        <v>5</v>
      </c>
      <c r="C27" s="41" t="s">
        <v>33</v>
      </c>
      <c r="D27" s="42">
        <v>35131</v>
      </c>
      <c r="E27" s="42">
        <v>263552</v>
      </c>
      <c r="F27" s="42">
        <f t="shared" si="0"/>
        <v>139.93961217953824</v>
      </c>
      <c r="G27" s="42">
        <f t="shared" si="1"/>
        <v>454.9742088290739</v>
      </c>
    </row>
    <row r="28" spans="1:7" ht="15">
      <c r="A28" s="43"/>
      <c r="B28" s="40" t="s">
        <v>7</v>
      </c>
      <c r="C28" s="41" t="s">
        <v>34</v>
      </c>
      <c r="D28" s="42">
        <v>184456</v>
      </c>
      <c r="E28" s="42">
        <v>1584714</v>
      </c>
      <c r="F28" s="42">
        <f t="shared" si="0"/>
        <v>734.7556603623269</v>
      </c>
      <c r="G28" s="42">
        <f t="shared" si="1"/>
        <v>2735.7181822576076</v>
      </c>
    </row>
    <row r="29" spans="1:7" ht="15">
      <c r="A29" s="43"/>
      <c r="B29" s="40" t="s">
        <v>31</v>
      </c>
      <c r="C29" s="41" t="s">
        <v>35</v>
      </c>
      <c r="D29" s="42">
        <v>17424</v>
      </c>
      <c r="E29" s="42"/>
      <c r="F29" s="42">
        <f t="shared" si="0"/>
        <v>69.40615987635633</v>
      </c>
      <c r="G29" s="42">
        <f t="shared" si="1"/>
        <v>0</v>
      </c>
    </row>
    <row r="30" spans="1:7" ht="15">
      <c r="A30" s="44" t="s">
        <v>11</v>
      </c>
      <c r="B30" s="44"/>
      <c r="C30" s="45" t="s">
        <v>78</v>
      </c>
      <c r="D30" s="46">
        <v>13862</v>
      </c>
      <c r="E30" s="46">
        <v>12150</v>
      </c>
      <c r="F30" s="46">
        <f t="shared" si="0"/>
        <v>55.21741208712417</v>
      </c>
      <c r="G30" s="46">
        <f t="shared" si="1"/>
        <v>20.974747439872388</v>
      </c>
    </row>
    <row r="31" spans="1:7" ht="15">
      <c r="A31" s="43"/>
      <c r="B31" s="40" t="s">
        <v>31</v>
      </c>
      <c r="C31" s="41" t="s">
        <v>37</v>
      </c>
      <c r="D31" s="42">
        <v>13862</v>
      </c>
      <c r="E31" s="42">
        <v>12150</v>
      </c>
      <c r="F31" s="42">
        <f t="shared" si="0"/>
        <v>55.21741208712417</v>
      </c>
      <c r="G31" s="42">
        <f t="shared" si="1"/>
        <v>20.974747439872388</v>
      </c>
    </row>
    <row r="32" spans="1:7" ht="15">
      <c r="A32" s="44" t="s">
        <v>26</v>
      </c>
      <c r="B32" s="44"/>
      <c r="C32" s="45" t="s">
        <v>79</v>
      </c>
      <c r="D32" s="46">
        <v>1551459</v>
      </c>
      <c r="E32" s="46">
        <v>3099104</v>
      </c>
      <c r="F32" s="46">
        <f t="shared" si="0"/>
        <v>6180.028202227498</v>
      </c>
      <c r="G32" s="46">
        <f t="shared" si="1"/>
        <v>5350.0348715965665</v>
      </c>
    </row>
    <row r="33" spans="1:7" ht="15">
      <c r="A33" s="43"/>
      <c r="B33" s="40" t="s">
        <v>3</v>
      </c>
      <c r="C33" s="41" t="s">
        <v>39</v>
      </c>
      <c r="D33" s="42">
        <v>570799</v>
      </c>
      <c r="E33" s="42">
        <v>796156</v>
      </c>
      <c r="F33" s="42">
        <f t="shared" si="0"/>
        <v>2273.701024521598</v>
      </c>
      <c r="G33" s="42">
        <f t="shared" si="1"/>
        <v>1374.4173681266702</v>
      </c>
    </row>
    <row r="34" spans="1:7" ht="15">
      <c r="A34" s="43"/>
      <c r="B34" s="40" t="s">
        <v>5</v>
      </c>
      <c r="C34" s="41" t="s">
        <v>40</v>
      </c>
      <c r="D34" s="42">
        <v>902093</v>
      </c>
      <c r="E34" s="42">
        <v>1899625</v>
      </c>
      <c r="F34" s="42">
        <f t="shared" si="0"/>
        <v>3593.366103153232</v>
      </c>
      <c r="G34" s="42">
        <f t="shared" si="1"/>
        <v>3279.354288515851</v>
      </c>
    </row>
    <row r="35" spans="1:7" ht="15">
      <c r="A35" s="43"/>
      <c r="B35" s="40" t="s">
        <v>31</v>
      </c>
      <c r="C35" s="41" t="s">
        <v>41</v>
      </c>
      <c r="D35" s="42">
        <v>86</v>
      </c>
      <c r="E35" s="42">
        <v>1435</v>
      </c>
      <c r="F35" s="42">
        <f t="shared" si="0"/>
        <v>0.3425694300600691</v>
      </c>
      <c r="G35" s="42">
        <f t="shared" si="1"/>
        <v>2.477264409565175</v>
      </c>
    </row>
    <row r="36" spans="1:7" ht="15">
      <c r="A36" s="43"/>
      <c r="B36" s="40" t="s">
        <v>26</v>
      </c>
      <c r="C36" s="41" t="s">
        <v>42</v>
      </c>
      <c r="D36" s="42">
        <v>30150</v>
      </c>
      <c r="E36" s="42">
        <v>15110</v>
      </c>
      <c r="F36" s="42">
        <f t="shared" si="0"/>
        <v>120.09846879431494</v>
      </c>
      <c r="G36" s="42">
        <f t="shared" si="1"/>
        <v>26.08464475855735</v>
      </c>
    </row>
    <row r="37" spans="1:7" ht="15">
      <c r="A37" s="43"/>
      <c r="B37" s="40" t="s">
        <v>21</v>
      </c>
      <c r="C37" s="41" t="s">
        <v>43</v>
      </c>
      <c r="D37" s="42">
        <v>48331</v>
      </c>
      <c r="E37" s="42">
        <v>386778</v>
      </c>
      <c r="F37" s="42">
        <f t="shared" si="0"/>
        <v>192.52003632829303</v>
      </c>
      <c r="G37" s="42">
        <f t="shared" si="1"/>
        <v>667.7013057859228</v>
      </c>
    </row>
    <row r="38" spans="1:7" ht="15">
      <c r="A38" s="44" t="s">
        <v>45</v>
      </c>
      <c r="B38" s="44"/>
      <c r="C38" s="45" t="s">
        <v>80</v>
      </c>
      <c r="D38" s="46">
        <v>122147</v>
      </c>
      <c r="E38" s="46">
        <v>162496</v>
      </c>
      <c r="F38" s="46">
        <f t="shared" si="0"/>
        <v>486.55614155287515</v>
      </c>
      <c r="G38" s="46">
        <f t="shared" si="1"/>
        <v>280.5195522625106</v>
      </c>
    </row>
    <row r="39" spans="1:7" ht="15">
      <c r="A39" s="43"/>
      <c r="B39" s="40" t="s">
        <v>3</v>
      </c>
      <c r="C39" s="41" t="s">
        <v>46</v>
      </c>
      <c r="D39" s="42">
        <v>93024</v>
      </c>
      <c r="E39" s="42">
        <v>162496</v>
      </c>
      <c r="F39" s="42">
        <f t="shared" si="0"/>
        <v>370.548589091952</v>
      </c>
      <c r="G39" s="42">
        <f t="shared" si="1"/>
        <v>280.5195522625106</v>
      </c>
    </row>
    <row r="40" spans="1:7" ht="15">
      <c r="A40" s="43"/>
      <c r="B40" s="40" t="s">
        <v>7</v>
      </c>
      <c r="C40" s="41" t="s">
        <v>47</v>
      </c>
      <c r="D40" s="42">
        <v>15953</v>
      </c>
      <c r="E40" s="42"/>
      <c r="F40" s="42">
        <f t="shared" si="0"/>
        <v>63.54662927614282</v>
      </c>
      <c r="G40" s="42">
        <f t="shared" si="1"/>
        <v>0</v>
      </c>
    </row>
    <row r="41" spans="1:7" ht="15">
      <c r="A41" s="43"/>
      <c r="B41" s="40" t="s">
        <v>11</v>
      </c>
      <c r="C41" s="41" t="s">
        <v>48</v>
      </c>
      <c r="D41" s="42">
        <v>13170</v>
      </c>
      <c r="E41" s="42"/>
      <c r="F41" s="42">
        <f t="shared" si="0"/>
        <v>52.460923184780356</v>
      </c>
      <c r="G41" s="42">
        <f t="shared" si="1"/>
        <v>0</v>
      </c>
    </row>
    <row r="42" spans="1:7" ht="15">
      <c r="A42" s="44" t="s">
        <v>21</v>
      </c>
      <c r="B42" s="44"/>
      <c r="C42" s="45" t="s">
        <v>81</v>
      </c>
      <c r="D42" s="46">
        <v>708321</v>
      </c>
      <c r="E42" s="46">
        <v>1215000</v>
      </c>
      <c r="F42" s="46">
        <f t="shared" si="0"/>
        <v>2821.5014101113748</v>
      </c>
      <c r="G42" s="46">
        <f t="shared" si="1"/>
        <v>2097.474743987239</v>
      </c>
    </row>
    <row r="43" spans="1:7" ht="15">
      <c r="A43" s="43"/>
      <c r="B43" s="40" t="s">
        <v>3</v>
      </c>
      <c r="C43" s="41" t="s">
        <v>50</v>
      </c>
      <c r="D43" s="42">
        <v>204130</v>
      </c>
      <c r="E43" s="42">
        <v>411460</v>
      </c>
      <c r="F43" s="42">
        <f t="shared" si="0"/>
        <v>813.1243925367664</v>
      </c>
      <c r="G43" s="42">
        <f t="shared" si="1"/>
        <v>710.3102536304439</v>
      </c>
    </row>
    <row r="44" spans="1:7" ht="15">
      <c r="A44" s="43"/>
      <c r="B44" s="40" t="s">
        <v>5</v>
      </c>
      <c r="C44" s="41" t="s">
        <v>51</v>
      </c>
      <c r="D44" s="42">
        <v>142207</v>
      </c>
      <c r="E44" s="42">
        <v>173383</v>
      </c>
      <c r="F44" s="42">
        <f t="shared" si="0"/>
        <v>566.4624527971192</v>
      </c>
      <c r="G44" s="42">
        <f t="shared" si="1"/>
        <v>299.3139617586333</v>
      </c>
    </row>
    <row r="45" spans="1:7" ht="15">
      <c r="A45" s="43"/>
      <c r="B45" s="40" t="s">
        <v>7</v>
      </c>
      <c r="C45" s="41" t="s">
        <v>52</v>
      </c>
      <c r="D45" s="42">
        <v>4914</v>
      </c>
      <c r="E45" s="42">
        <v>12752</v>
      </c>
      <c r="F45" s="42">
        <f t="shared" si="0"/>
        <v>19.574257899013716</v>
      </c>
      <c r="G45" s="42">
        <f t="shared" si="1"/>
        <v>22.013990070226562</v>
      </c>
    </row>
    <row r="46" spans="1:7" ht="15">
      <c r="A46" s="43"/>
      <c r="B46" s="40" t="s">
        <v>9</v>
      </c>
      <c r="C46" s="41" t="s">
        <v>82</v>
      </c>
      <c r="D46" s="42">
        <v>116661</v>
      </c>
      <c r="E46" s="42">
        <v>207631</v>
      </c>
      <c r="F46" s="42">
        <f t="shared" si="0"/>
        <v>464.7033986074154</v>
      </c>
      <c r="G46" s="42">
        <f t="shared" si="1"/>
        <v>358.4368547891477</v>
      </c>
    </row>
    <row r="47" spans="1:7" ht="15">
      <c r="A47" s="43"/>
      <c r="B47" s="40" t="s">
        <v>45</v>
      </c>
      <c r="C47" s="41" t="s">
        <v>54</v>
      </c>
      <c r="D47" s="42">
        <v>82728</v>
      </c>
      <c r="E47" s="42">
        <v>20077</v>
      </c>
      <c r="F47" s="42">
        <f t="shared" si="0"/>
        <v>329.53585825592324</v>
      </c>
      <c r="G47" s="42">
        <f t="shared" si="1"/>
        <v>34.65925961731012</v>
      </c>
    </row>
    <row r="48" spans="1:7" ht="15">
      <c r="A48" s="43"/>
      <c r="B48" s="40" t="s">
        <v>28</v>
      </c>
      <c r="C48" s="41" t="s">
        <v>55</v>
      </c>
      <c r="D48" s="42">
        <v>157681</v>
      </c>
      <c r="E48" s="42">
        <v>389697</v>
      </c>
      <c r="F48" s="42">
        <f t="shared" si="0"/>
        <v>628.1010500151367</v>
      </c>
      <c r="G48" s="42">
        <f t="shared" si="1"/>
        <v>672.7404241214774</v>
      </c>
    </row>
    <row r="49" spans="1:7" ht="15">
      <c r="A49" s="44" t="s">
        <v>28</v>
      </c>
      <c r="B49" s="44"/>
      <c r="C49" s="45" t="s">
        <v>83</v>
      </c>
      <c r="D49" s="46">
        <v>317829</v>
      </c>
      <c r="E49" s="46">
        <v>401505</v>
      </c>
      <c r="F49" s="46">
        <f t="shared" si="0"/>
        <v>1266.0290626344386</v>
      </c>
      <c r="G49" s="46">
        <f t="shared" si="1"/>
        <v>693.1247712630422</v>
      </c>
    </row>
    <row r="50" spans="1:7" ht="15">
      <c r="A50" s="43"/>
      <c r="B50" s="40" t="s">
        <v>3</v>
      </c>
      <c r="C50" s="41" t="s">
        <v>57</v>
      </c>
      <c r="D50" s="42">
        <v>6800</v>
      </c>
      <c r="E50" s="42">
        <v>23426</v>
      </c>
      <c r="F50" s="42">
        <f t="shared" si="0"/>
        <v>27.086885167540352</v>
      </c>
      <c r="G50" s="42">
        <f t="shared" si="1"/>
        <v>40.44069411740334</v>
      </c>
    </row>
    <row r="51" spans="1:7" ht="15">
      <c r="A51" s="43"/>
      <c r="B51" s="40" t="s">
        <v>5</v>
      </c>
      <c r="C51" s="41" t="s">
        <v>58</v>
      </c>
      <c r="D51" s="42">
        <v>4111</v>
      </c>
      <c r="E51" s="42"/>
      <c r="F51" s="42">
        <f t="shared" si="0"/>
        <v>16.37561542996447</v>
      </c>
      <c r="G51" s="42">
        <f t="shared" si="1"/>
        <v>0</v>
      </c>
    </row>
    <row r="52" spans="1:7" ht="15">
      <c r="A52" s="43"/>
      <c r="B52" s="40" t="s">
        <v>7</v>
      </c>
      <c r="C52" s="41" t="s">
        <v>59</v>
      </c>
      <c r="D52" s="42">
        <v>292542</v>
      </c>
      <c r="E52" s="42">
        <v>364686</v>
      </c>
      <c r="F52" s="42">
        <f t="shared" si="0"/>
        <v>1165.3017001003807</v>
      </c>
      <c r="G52" s="42">
        <f t="shared" si="1"/>
        <v>629.5635180952512</v>
      </c>
    </row>
    <row r="53" spans="1:7" ht="15">
      <c r="A53" s="43"/>
      <c r="B53" s="40" t="s">
        <v>11</v>
      </c>
      <c r="C53" s="41" t="s">
        <v>60</v>
      </c>
      <c r="D53" s="42">
        <v>14376</v>
      </c>
      <c r="E53" s="42">
        <v>13393</v>
      </c>
      <c r="F53" s="42">
        <f t="shared" si="0"/>
        <v>57.264861936552954</v>
      </c>
      <c r="G53" s="42">
        <f t="shared" si="1"/>
        <v>23.12055905038773</v>
      </c>
    </row>
    <row r="54" spans="1:7" ht="15">
      <c r="A54" s="44"/>
      <c r="B54" s="44"/>
      <c r="C54" s="45" t="s">
        <v>61</v>
      </c>
      <c r="D54" s="46">
        <v>3632053</v>
      </c>
      <c r="E54" s="46">
        <v>8554069</v>
      </c>
      <c r="F54" s="46">
        <f t="shared" si="0"/>
        <v>14467.794490208888</v>
      </c>
      <c r="G54" s="46">
        <f t="shared" si="1"/>
        <v>14767.031840184509</v>
      </c>
    </row>
  </sheetData>
  <sheetProtection/>
  <autoFilter ref="A2:G54"/>
  <mergeCells count="5">
    <mergeCell ref="D1:E1"/>
    <mergeCell ref="F1:G1"/>
    <mergeCell ref="A1:A2"/>
    <mergeCell ref="B1:B2"/>
    <mergeCell ref="C1:C2"/>
  </mergeCells>
  <printOptions/>
  <pageMargins left="0.28" right="0.29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D93"/>
  <sheetViews>
    <sheetView zoomScale="77" zoomScaleNormal="77" zoomScalePageLayoutView="0" workbookViewId="0" topLeftCell="A46">
      <selection activeCell="B96" sqref="B96"/>
    </sheetView>
  </sheetViews>
  <sheetFormatPr defaultColWidth="9.140625" defaultRowHeight="15"/>
  <cols>
    <col min="1" max="1" width="24.00390625" style="0" customWidth="1"/>
    <col min="2" max="2" width="114.421875" style="0" customWidth="1"/>
    <col min="3" max="3" width="20.8515625" style="0" bestFit="1" customWidth="1"/>
    <col min="4" max="4" width="16.28125" style="0" customWidth="1"/>
    <col min="5" max="5" width="11.8515625" style="0" bestFit="1" customWidth="1"/>
  </cols>
  <sheetData>
    <row r="3" spans="1:3" ht="15">
      <c r="A3" s="20" t="s">
        <v>98</v>
      </c>
      <c r="C3" s="20" t="s">
        <v>66</v>
      </c>
    </row>
    <row r="4" spans="1:4" ht="15">
      <c r="A4" s="20" t="s">
        <v>64</v>
      </c>
      <c r="B4" s="20" t="s">
        <v>109</v>
      </c>
      <c r="C4" t="s">
        <v>87</v>
      </c>
      <c r="D4" t="s">
        <v>86</v>
      </c>
    </row>
    <row r="5" spans="1:4" ht="15">
      <c r="A5" s="21" t="s">
        <v>111</v>
      </c>
      <c r="B5" s="21" t="s">
        <v>110</v>
      </c>
      <c r="C5" s="22">
        <v>2541729</v>
      </c>
      <c r="D5" s="22">
        <v>7057349</v>
      </c>
    </row>
    <row r="6" spans="1:4" ht="15">
      <c r="A6" s="21" t="s">
        <v>113</v>
      </c>
      <c r="B6" s="21" t="s">
        <v>112</v>
      </c>
      <c r="C6" s="22">
        <v>979500</v>
      </c>
      <c r="D6" s="22">
        <v>3910000</v>
      </c>
    </row>
    <row r="7" spans="1:4" ht="15">
      <c r="A7" s="21" t="s">
        <v>115</v>
      </c>
      <c r="B7" s="21" t="s">
        <v>114</v>
      </c>
      <c r="C7" s="22">
        <v>979500</v>
      </c>
      <c r="D7" s="22">
        <v>3910000</v>
      </c>
    </row>
    <row r="8" spans="1:4" ht="15">
      <c r="A8" s="21" t="s">
        <v>117</v>
      </c>
      <c r="B8" s="21" t="s">
        <v>116</v>
      </c>
      <c r="C8" s="22">
        <v>178500</v>
      </c>
      <c r="D8" s="22">
        <v>532800</v>
      </c>
    </row>
    <row r="9" spans="1:4" ht="15">
      <c r="A9" s="21" t="s">
        <v>119</v>
      </c>
      <c r="B9" s="21" t="s">
        <v>118</v>
      </c>
      <c r="C9" s="22">
        <v>178000</v>
      </c>
      <c r="D9" s="22">
        <v>532800</v>
      </c>
    </row>
    <row r="10" spans="1:4" ht="15">
      <c r="A10" s="21" t="s">
        <v>121</v>
      </c>
      <c r="B10" s="21" t="s">
        <v>120</v>
      </c>
      <c r="C10" s="22">
        <v>500</v>
      </c>
      <c r="D10" s="22"/>
    </row>
    <row r="11" spans="1:4" ht="15">
      <c r="A11" s="21" t="s">
        <v>123</v>
      </c>
      <c r="B11" s="21" t="s">
        <v>122</v>
      </c>
      <c r="C11" s="22">
        <v>320000</v>
      </c>
      <c r="D11" s="22">
        <v>963000</v>
      </c>
    </row>
    <row r="12" spans="1:4" ht="15">
      <c r="A12" s="21" t="s">
        <v>125</v>
      </c>
      <c r="B12" s="21" t="s">
        <v>124</v>
      </c>
      <c r="C12" s="22">
        <v>45000</v>
      </c>
      <c r="D12" s="22"/>
    </row>
    <row r="13" spans="1:4" ht="15">
      <c r="A13" s="21" t="s">
        <v>257</v>
      </c>
      <c r="B13" s="21" t="s">
        <v>209</v>
      </c>
      <c r="C13" s="22"/>
      <c r="D13" s="22">
        <v>180000</v>
      </c>
    </row>
    <row r="14" spans="1:4" ht="15">
      <c r="A14" s="21" t="s">
        <v>127</v>
      </c>
      <c r="B14" s="21" t="s">
        <v>126</v>
      </c>
      <c r="C14" s="22">
        <v>275000</v>
      </c>
      <c r="D14" s="22">
        <v>783000</v>
      </c>
    </row>
    <row r="15" spans="1:4" ht="15">
      <c r="A15" s="21" t="s">
        <v>129</v>
      </c>
      <c r="B15" s="21" t="s">
        <v>128</v>
      </c>
      <c r="C15" s="22">
        <v>23000</v>
      </c>
      <c r="D15" s="22">
        <v>107500</v>
      </c>
    </row>
    <row r="16" spans="1:4" ht="15">
      <c r="A16" s="21" t="s">
        <v>258</v>
      </c>
      <c r="B16" s="21" t="s">
        <v>211</v>
      </c>
      <c r="C16" s="22"/>
      <c r="D16" s="22">
        <v>57000</v>
      </c>
    </row>
    <row r="17" spans="1:4" ht="15">
      <c r="A17" s="21" t="s">
        <v>259</v>
      </c>
      <c r="B17" s="21" t="s">
        <v>212</v>
      </c>
      <c r="C17" s="22"/>
      <c r="D17" s="22">
        <v>50462</v>
      </c>
    </row>
    <row r="18" spans="1:4" ht="15">
      <c r="A18" s="21" t="s">
        <v>260</v>
      </c>
      <c r="B18" s="21" t="s">
        <v>213</v>
      </c>
      <c r="C18" s="22"/>
      <c r="D18" s="22">
        <v>38</v>
      </c>
    </row>
    <row r="19" spans="1:4" ht="15">
      <c r="A19" s="21" t="s">
        <v>131</v>
      </c>
      <c r="B19" s="21" t="s">
        <v>130</v>
      </c>
      <c r="C19" s="22">
        <v>5000</v>
      </c>
      <c r="D19" s="22"/>
    </row>
    <row r="20" spans="1:4" ht="15">
      <c r="A20" s="21" t="s">
        <v>133</v>
      </c>
      <c r="B20" s="21" t="s">
        <v>132</v>
      </c>
      <c r="C20" s="22">
        <v>370300</v>
      </c>
      <c r="D20" s="22">
        <v>1011893</v>
      </c>
    </row>
    <row r="21" spans="1:4" ht="15">
      <c r="A21" s="21" t="s">
        <v>261</v>
      </c>
      <c r="B21" s="21" t="s">
        <v>215</v>
      </c>
      <c r="C21" s="22"/>
      <c r="D21" s="22">
        <v>274</v>
      </c>
    </row>
    <row r="22" spans="1:4" ht="15">
      <c r="A22" s="21" t="s">
        <v>135</v>
      </c>
      <c r="B22" s="21" t="s">
        <v>216</v>
      </c>
      <c r="C22" s="22"/>
      <c r="D22" s="22">
        <v>561065</v>
      </c>
    </row>
    <row r="23" spans="2:4" ht="15">
      <c r="B23" s="21" t="s">
        <v>134</v>
      </c>
      <c r="C23" s="22">
        <v>361000</v>
      </c>
      <c r="D23" s="22"/>
    </row>
    <row r="24" spans="1:4" ht="15">
      <c r="A24" s="21" t="s">
        <v>137</v>
      </c>
      <c r="B24" s="21" t="s">
        <v>136</v>
      </c>
      <c r="C24" s="22">
        <v>192000</v>
      </c>
      <c r="D24" s="22"/>
    </row>
    <row r="25" spans="1:4" ht="15">
      <c r="A25" s="21" t="s">
        <v>262</v>
      </c>
      <c r="B25" s="21" t="s">
        <v>217</v>
      </c>
      <c r="C25" s="22"/>
      <c r="D25" s="22">
        <v>421065</v>
      </c>
    </row>
    <row r="26" spans="1:4" ht="15">
      <c r="A26" s="21" t="s">
        <v>139</v>
      </c>
      <c r="B26" s="21" t="s">
        <v>138</v>
      </c>
      <c r="C26" s="22">
        <v>20000</v>
      </c>
      <c r="D26" s="22"/>
    </row>
    <row r="27" spans="1:4" ht="15">
      <c r="A27" s="21" t="s">
        <v>263</v>
      </c>
      <c r="B27" s="21" t="s">
        <v>218</v>
      </c>
      <c r="C27" s="22"/>
      <c r="D27" s="22">
        <v>140000</v>
      </c>
    </row>
    <row r="28" spans="1:4" ht="15">
      <c r="A28" s="21" t="s">
        <v>141</v>
      </c>
      <c r="B28" s="21" t="s">
        <v>140</v>
      </c>
      <c r="C28" s="22">
        <v>149000</v>
      </c>
      <c r="D28" s="22"/>
    </row>
    <row r="29" spans="1:4" ht="15">
      <c r="A29" s="21" t="s">
        <v>143</v>
      </c>
      <c r="B29" s="21" t="s">
        <v>142</v>
      </c>
      <c r="C29" s="22">
        <v>1800</v>
      </c>
      <c r="D29" s="22"/>
    </row>
    <row r="30" spans="1:4" ht="15">
      <c r="A30" s="21" t="s">
        <v>145</v>
      </c>
      <c r="B30" s="21" t="s">
        <v>144</v>
      </c>
      <c r="C30" s="22">
        <v>1800</v>
      </c>
      <c r="D30" s="22"/>
    </row>
    <row r="31" spans="1:4" ht="15">
      <c r="A31" s="21" t="s">
        <v>147</v>
      </c>
      <c r="B31" s="21" t="s">
        <v>253</v>
      </c>
      <c r="C31" s="22">
        <v>7500</v>
      </c>
      <c r="D31" s="22"/>
    </row>
    <row r="32" spans="1:4" ht="15">
      <c r="A32" s="21" t="s">
        <v>149</v>
      </c>
      <c r="B32" s="21" t="s">
        <v>148</v>
      </c>
      <c r="C32" s="22">
        <v>7500</v>
      </c>
      <c r="D32" s="22"/>
    </row>
    <row r="33" spans="1:4" ht="15">
      <c r="A33" s="21" t="s">
        <v>264</v>
      </c>
      <c r="B33" s="21" t="s">
        <v>219</v>
      </c>
      <c r="C33" s="22"/>
      <c r="D33" s="22">
        <v>450554</v>
      </c>
    </row>
    <row r="34" spans="1:4" ht="15">
      <c r="A34" s="21" t="s">
        <v>265</v>
      </c>
      <c r="B34" s="21" t="s">
        <v>219</v>
      </c>
      <c r="C34" s="22"/>
      <c r="D34" s="22">
        <v>18793</v>
      </c>
    </row>
    <row r="35" spans="1:4" ht="15">
      <c r="A35" s="21" t="s">
        <v>266</v>
      </c>
      <c r="B35" s="21" t="s">
        <v>219</v>
      </c>
      <c r="C35" s="22"/>
      <c r="D35" s="22">
        <v>366026</v>
      </c>
    </row>
    <row r="36" spans="1:4" ht="15">
      <c r="A36" s="21" t="s">
        <v>267</v>
      </c>
      <c r="B36" s="21" t="s">
        <v>219</v>
      </c>
      <c r="C36" s="22"/>
      <c r="D36" s="22">
        <v>21452</v>
      </c>
    </row>
    <row r="37" spans="1:4" ht="15">
      <c r="A37" s="21" t="s">
        <v>268</v>
      </c>
      <c r="B37" s="21" t="s">
        <v>219</v>
      </c>
      <c r="C37" s="22"/>
      <c r="D37" s="22">
        <v>41808</v>
      </c>
    </row>
    <row r="38" spans="1:4" ht="15">
      <c r="A38" s="21" t="s">
        <v>269</v>
      </c>
      <c r="B38" s="21" t="s">
        <v>219</v>
      </c>
      <c r="C38" s="22"/>
      <c r="D38" s="22">
        <v>2475</v>
      </c>
    </row>
    <row r="39" spans="1:4" ht="15">
      <c r="A39" s="21" t="s">
        <v>151</v>
      </c>
      <c r="B39" s="21" t="s">
        <v>150</v>
      </c>
      <c r="C39" s="22">
        <v>90894</v>
      </c>
      <c r="D39" s="22">
        <v>34992</v>
      </c>
    </row>
    <row r="40" spans="1:4" ht="15">
      <c r="A40" s="21" t="s">
        <v>153</v>
      </c>
      <c r="B40" s="21" t="s">
        <v>152</v>
      </c>
      <c r="C40" s="22">
        <v>90894</v>
      </c>
      <c r="D40" s="22">
        <v>34992</v>
      </c>
    </row>
    <row r="41" spans="1:4" ht="15">
      <c r="A41" s="21" t="s">
        <v>155</v>
      </c>
      <c r="B41" s="21" t="s">
        <v>154</v>
      </c>
      <c r="C41" s="22">
        <v>353379</v>
      </c>
      <c r="D41" s="22">
        <v>3440</v>
      </c>
    </row>
    <row r="42" spans="1:4" ht="15">
      <c r="A42" s="21" t="s">
        <v>157</v>
      </c>
      <c r="B42" s="21" t="s">
        <v>156</v>
      </c>
      <c r="C42" s="22">
        <v>500</v>
      </c>
      <c r="D42" s="22"/>
    </row>
    <row r="43" spans="1:4" ht="15">
      <c r="A43" s="21" t="s">
        <v>159</v>
      </c>
      <c r="B43" s="21" t="s">
        <v>158</v>
      </c>
      <c r="C43" s="22">
        <v>352879</v>
      </c>
      <c r="D43" s="22"/>
    </row>
    <row r="44" spans="1:4" ht="15">
      <c r="A44" s="21" t="s">
        <v>270</v>
      </c>
      <c r="B44" s="21" t="s">
        <v>224</v>
      </c>
      <c r="C44" s="22"/>
      <c r="D44" s="22">
        <v>2000</v>
      </c>
    </row>
    <row r="45" spans="1:4" ht="15">
      <c r="A45" s="21" t="s">
        <v>161</v>
      </c>
      <c r="B45" s="21" t="s">
        <v>160</v>
      </c>
      <c r="C45" s="22">
        <v>173156</v>
      </c>
      <c r="D45" s="22">
        <v>354000</v>
      </c>
    </row>
    <row r="46" spans="1:4" ht="15">
      <c r="A46" s="21" t="s">
        <v>163</v>
      </c>
      <c r="B46" s="21" t="s">
        <v>162</v>
      </c>
      <c r="C46" s="22">
        <v>160656</v>
      </c>
      <c r="D46" s="22"/>
    </row>
    <row r="47" spans="1:4" ht="15">
      <c r="A47" s="21" t="s">
        <v>271</v>
      </c>
      <c r="B47" s="21" t="s">
        <v>226</v>
      </c>
      <c r="C47" s="22"/>
      <c r="D47" s="22">
        <v>254000</v>
      </c>
    </row>
    <row r="48" spans="1:4" ht="15">
      <c r="A48" s="21" t="s">
        <v>165</v>
      </c>
      <c r="B48" s="21" t="s">
        <v>164</v>
      </c>
      <c r="C48" s="22">
        <v>12500</v>
      </c>
      <c r="D48" s="22"/>
    </row>
    <row r="49" spans="1:4" ht="15">
      <c r="A49" s="21" t="s">
        <v>272</v>
      </c>
      <c r="B49" s="21" t="s">
        <v>227</v>
      </c>
      <c r="C49" s="22"/>
      <c r="D49" s="22">
        <v>100000</v>
      </c>
    </row>
    <row r="50" spans="1:4" ht="15">
      <c r="A50" s="21" t="s">
        <v>167</v>
      </c>
      <c r="B50" s="21" t="s">
        <v>166</v>
      </c>
      <c r="C50" s="22">
        <v>43000</v>
      </c>
      <c r="D50" s="22">
        <v>111500</v>
      </c>
    </row>
    <row r="51" spans="1:4" ht="15">
      <c r="A51" s="21" t="s">
        <v>169</v>
      </c>
      <c r="B51" s="21" t="s">
        <v>168</v>
      </c>
      <c r="C51" s="22">
        <v>5000</v>
      </c>
      <c r="D51" s="22">
        <v>28224</v>
      </c>
    </row>
    <row r="52" spans="1:4" ht="15">
      <c r="A52" s="21" t="s">
        <v>273</v>
      </c>
      <c r="B52" s="21" t="s">
        <v>230</v>
      </c>
      <c r="C52" s="22"/>
      <c r="D52" s="22">
        <v>28224</v>
      </c>
    </row>
    <row r="53" spans="1:4" ht="15">
      <c r="A53" s="21" t="s">
        <v>223</v>
      </c>
      <c r="B53" s="21" t="s">
        <v>222</v>
      </c>
      <c r="C53" s="22"/>
      <c r="D53" s="22">
        <v>1440</v>
      </c>
    </row>
    <row r="54" spans="1:4" ht="15">
      <c r="A54" s="21" t="s">
        <v>171</v>
      </c>
      <c r="B54" s="21" t="s">
        <v>170</v>
      </c>
      <c r="C54" s="22">
        <v>1019156</v>
      </c>
      <c r="D54" s="22">
        <v>1496720</v>
      </c>
    </row>
    <row r="55" spans="1:4" ht="15">
      <c r="A55" s="21" t="s">
        <v>173</v>
      </c>
      <c r="B55" s="21" t="s">
        <v>172</v>
      </c>
      <c r="C55" s="22">
        <v>1019156</v>
      </c>
      <c r="D55" s="22">
        <v>1496720</v>
      </c>
    </row>
    <row r="56" spans="1:4" ht="15">
      <c r="A56" s="21" t="s">
        <v>255</v>
      </c>
      <c r="B56" s="21" t="s">
        <v>174</v>
      </c>
      <c r="C56" s="22">
        <v>121643</v>
      </c>
      <c r="D56" s="22"/>
    </row>
    <row r="57" spans="1:4" ht="15">
      <c r="A57" s="21" t="s">
        <v>274</v>
      </c>
      <c r="B57" s="21" t="s">
        <v>232</v>
      </c>
      <c r="C57" s="22"/>
      <c r="D57" s="22">
        <v>40153</v>
      </c>
    </row>
    <row r="58" spans="1:4" ht="15">
      <c r="A58" s="21" t="s">
        <v>256</v>
      </c>
      <c r="B58" s="21" t="s">
        <v>176</v>
      </c>
      <c r="C58" s="22">
        <v>104069</v>
      </c>
      <c r="D58" s="22"/>
    </row>
    <row r="59" spans="2:4" ht="15">
      <c r="B59" s="21" t="s">
        <v>175</v>
      </c>
      <c r="C59" s="22">
        <v>17574</v>
      </c>
      <c r="D59" s="22"/>
    </row>
    <row r="60" spans="1:4" ht="15">
      <c r="A60" s="21" t="s">
        <v>178</v>
      </c>
      <c r="B60" s="21" t="s">
        <v>177</v>
      </c>
      <c r="C60" s="22">
        <v>165331</v>
      </c>
      <c r="D60" s="22"/>
    </row>
    <row r="61" spans="1:4" ht="15">
      <c r="A61" s="21" t="s">
        <v>275</v>
      </c>
      <c r="B61" s="21" t="s">
        <v>233</v>
      </c>
      <c r="C61" s="22"/>
      <c r="D61" s="22">
        <v>3000</v>
      </c>
    </row>
    <row r="62" spans="1:4" ht="15">
      <c r="A62" s="21" t="s">
        <v>180</v>
      </c>
      <c r="B62" s="21" t="s">
        <v>179</v>
      </c>
      <c r="C62" s="22">
        <v>1680</v>
      </c>
      <c r="D62" s="22"/>
    </row>
    <row r="63" spans="1:4" ht="15">
      <c r="A63" s="21" t="s">
        <v>276</v>
      </c>
      <c r="B63" s="21" t="s">
        <v>234</v>
      </c>
      <c r="C63" s="22"/>
      <c r="D63" s="22">
        <v>53329</v>
      </c>
    </row>
    <row r="64" spans="1:4" ht="15">
      <c r="A64" s="21" t="s">
        <v>182</v>
      </c>
      <c r="B64" s="21" t="s">
        <v>181</v>
      </c>
      <c r="C64" s="22">
        <v>31208</v>
      </c>
      <c r="D64" s="22"/>
    </row>
    <row r="65" spans="1:4" ht="15">
      <c r="A65" s="21" t="s">
        <v>277</v>
      </c>
      <c r="B65" s="21" t="s">
        <v>235</v>
      </c>
      <c r="C65" s="22"/>
      <c r="D65" s="22">
        <v>7065</v>
      </c>
    </row>
    <row r="66" spans="1:4" ht="15">
      <c r="A66" s="21" t="s">
        <v>278</v>
      </c>
      <c r="B66" s="21" t="s">
        <v>236</v>
      </c>
      <c r="C66" s="22"/>
      <c r="D66" s="22">
        <v>400</v>
      </c>
    </row>
    <row r="67" spans="1:4" ht="15">
      <c r="A67" s="21" t="s">
        <v>184</v>
      </c>
      <c r="B67" s="21" t="s">
        <v>183</v>
      </c>
      <c r="C67" s="22">
        <v>70</v>
      </c>
      <c r="D67" s="22"/>
    </row>
    <row r="68" spans="1:4" ht="15">
      <c r="A68" s="21" t="s">
        <v>190</v>
      </c>
      <c r="B68" s="21" t="s">
        <v>189</v>
      </c>
      <c r="C68" s="22">
        <v>7357</v>
      </c>
      <c r="D68" s="22"/>
    </row>
    <row r="69" spans="1:4" ht="15">
      <c r="A69" s="21" t="s">
        <v>186</v>
      </c>
      <c r="B69" s="21" t="s">
        <v>188</v>
      </c>
      <c r="C69" s="22">
        <v>110965</v>
      </c>
      <c r="D69" s="22"/>
    </row>
    <row r="70" spans="2:4" ht="15">
      <c r="B70" s="21" t="s">
        <v>185</v>
      </c>
      <c r="C70" s="22">
        <v>70</v>
      </c>
      <c r="D70" s="22"/>
    </row>
    <row r="71" spans="2:4" ht="15">
      <c r="B71" s="21" t="s">
        <v>187</v>
      </c>
      <c r="C71" s="22">
        <v>13981</v>
      </c>
      <c r="D71" s="22"/>
    </row>
    <row r="72" spans="1:4" ht="15">
      <c r="A72" s="21" t="s">
        <v>192</v>
      </c>
      <c r="B72" s="21" t="s">
        <v>254</v>
      </c>
      <c r="C72" s="22">
        <v>722757</v>
      </c>
      <c r="D72" s="22"/>
    </row>
    <row r="73" spans="1:4" ht="15">
      <c r="A73" s="21" t="s">
        <v>279</v>
      </c>
      <c r="B73" s="21" t="s">
        <v>239</v>
      </c>
      <c r="C73" s="22"/>
      <c r="D73" s="22">
        <v>209212</v>
      </c>
    </row>
    <row r="74" spans="1:4" ht="15">
      <c r="A74" s="21" t="s">
        <v>280</v>
      </c>
      <c r="B74" s="21" t="s">
        <v>240</v>
      </c>
      <c r="C74" s="22"/>
      <c r="D74" s="22">
        <v>178352</v>
      </c>
    </row>
    <row r="75" spans="1:4" ht="15">
      <c r="A75" s="21" t="s">
        <v>194</v>
      </c>
      <c r="B75" s="21" t="s">
        <v>193</v>
      </c>
      <c r="C75" s="22">
        <v>96286</v>
      </c>
      <c r="D75" s="22"/>
    </row>
    <row r="76" spans="1:4" ht="15">
      <c r="A76" s="21" t="s">
        <v>196</v>
      </c>
      <c r="B76" s="21" t="s">
        <v>195</v>
      </c>
      <c r="C76" s="22">
        <v>20028</v>
      </c>
      <c r="D76" s="22"/>
    </row>
    <row r="77" spans="1:4" ht="15">
      <c r="A77" s="21" t="s">
        <v>281</v>
      </c>
      <c r="B77" s="21" t="s">
        <v>241</v>
      </c>
      <c r="C77" s="22"/>
      <c r="D77" s="22">
        <v>1681</v>
      </c>
    </row>
    <row r="78" spans="1:4" ht="15">
      <c r="A78" s="21" t="s">
        <v>282</v>
      </c>
      <c r="B78" s="21" t="s">
        <v>242</v>
      </c>
      <c r="C78" s="22"/>
      <c r="D78" s="22">
        <v>1681</v>
      </c>
    </row>
    <row r="79" spans="1:4" ht="15">
      <c r="A79" s="21" t="s">
        <v>283</v>
      </c>
      <c r="B79" s="21" t="s">
        <v>243</v>
      </c>
      <c r="C79" s="22"/>
      <c r="D79" s="22">
        <v>210</v>
      </c>
    </row>
    <row r="80" spans="1:4" ht="15">
      <c r="A80" s="21" t="s">
        <v>284</v>
      </c>
      <c r="B80" s="21" t="s">
        <v>244</v>
      </c>
      <c r="C80" s="22"/>
      <c r="D80" s="22">
        <v>2488</v>
      </c>
    </row>
    <row r="81" spans="1:4" ht="15">
      <c r="A81" s="21" t="s">
        <v>285</v>
      </c>
      <c r="B81" s="21" t="s">
        <v>245</v>
      </c>
      <c r="C81" s="22"/>
      <c r="D81" s="22">
        <v>4604</v>
      </c>
    </row>
    <row r="82" spans="1:4" ht="15">
      <c r="A82" s="21" t="s">
        <v>286</v>
      </c>
      <c r="B82" s="21" t="s">
        <v>246</v>
      </c>
      <c r="C82" s="22"/>
      <c r="D82" s="22">
        <v>20196</v>
      </c>
    </row>
    <row r="83" spans="1:4" ht="15">
      <c r="A83" s="21" t="s">
        <v>198</v>
      </c>
      <c r="B83" s="21" t="s">
        <v>197</v>
      </c>
      <c r="C83" s="22">
        <v>606443</v>
      </c>
      <c r="D83" s="22"/>
    </row>
    <row r="84" spans="2:4" ht="15">
      <c r="B84" s="21" t="s">
        <v>247</v>
      </c>
      <c r="C84" s="22"/>
      <c r="D84" s="22">
        <v>1161208</v>
      </c>
    </row>
    <row r="85" spans="1:4" ht="15">
      <c r="A85" s="21" t="s">
        <v>287</v>
      </c>
      <c r="B85" s="21" t="s">
        <v>248</v>
      </c>
      <c r="C85" s="22"/>
      <c r="D85" s="22">
        <v>303</v>
      </c>
    </row>
    <row r="86" spans="1:4" ht="15">
      <c r="A86" s="21" t="s">
        <v>200</v>
      </c>
      <c r="B86" s="21" t="s">
        <v>199</v>
      </c>
      <c r="C86" s="22">
        <v>9425</v>
      </c>
      <c r="D86" s="22"/>
    </row>
    <row r="87" spans="1:4" ht="15">
      <c r="A87" s="21" t="s">
        <v>202</v>
      </c>
      <c r="B87" s="21" t="s">
        <v>201</v>
      </c>
      <c r="C87" s="22">
        <v>5377</v>
      </c>
      <c r="D87" s="22"/>
    </row>
    <row r="88" spans="2:4" ht="15">
      <c r="B88" s="21" t="s">
        <v>204</v>
      </c>
      <c r="C88" s="22">
        <v>766</v>
      </c>
      <c r="D88" s="22"/>
    </row>
    <row r="89" spans="2:4" ht="15">
      <c r="B89" s="21" t="s">
        <v>203</v>
      </c>
      <c r="C89" s="22">
        <v>3282</v>
      </c>
      <c r="D89" s="22"/>
    </row>
    <row r="90" spans="1:4" ht="15">
      <c r="A90" s="21" t="s">
        <v>288</v>
      </c>
      <c r="B90" s="21" t="s">
        <v>249</v>
      </c>
      <c r="C90" s="22"/>
      <c r="D90" s="22">
        <v>3450</v>
      </c>
    </row>
    <row r="91" spans="1:4" ht="15">
      <c r="A91" s="21" t="s">
        <v>289</v>
      </c>
      <c r="B91" s="21" t="s">
        <v>250</v>
      </c>
      <c r="C91" s="22"/>
      <c r="D91" s="22">
        <v>3508</v>
      </c>
    </row>
    <row r="92" spans="1:4" ht="15">
      <c r="A92" s="21" t="s">
        <v>238</v>
      </c>
      <c r="B92" s="21" t="s">
        <v>237</v>
      </c>
      <c r="C92" s="22"/>
      <c r="D92" s="22">
        <v>15092</v>
      </c>
    </row>
    <row r="93" spans="1:4" ht="15">
      <c r="A93" s="21" t="s">
        <v>65</v>
      </c>
      <c r="B93" s="21" t="s">
        <v>251</v>
      </c>
      <c r="C93" s="22">
        <v>3560885</v>
      </c>
      <c r="D93" s="22">
        <v>8554069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2">
      <selection activeCell="A1" sqref="A1:D108"/>
    </sheetView>
  </sheetViews>
  <sheetFormatPr defaultColWidth="9.140625" defaultRowHeight="15"/>
  <cols>
    <col min="1" max="1" width="59.421875" style="0" customWidth="1"/>
    <col min="2" max="2" width="35.140625" style="1" customWidth="1"/>
    <col min="3" max="3" width="30.00390625" style="0" customWidth="1"/>
    <col min="4" max="4" width="11.8515625" style="0" customWidth="1"/>
  </cols>
  <sheetData>
    <row r="1" spans="1:4" ht="15.75" customHeight="1" thickBot="1">
      <c r="A1" s="59" t="s">
        <v>109</v>
      </c>
      <c r="B1" s="60" t="s">
        <v>252</v>
      </c>
      <c r="C1" s="59" t="s">
        <v>1</v>
      </c>
      <c r="D1" s="61" t="s">
        <v>95</v>
      </c>
    </row>
    <row r="2" spans="1:4" ht="16.5" thickTop="1">
      <c r="A2" s="62" t="s">
        <v>110</v>
      </c>
      <c r="B2" s="63" t="s">
        <v>111</v>
      </c>
      <c r="C2" s="64">
        <f>C3+C5+C8+C11+C12+C13+C22+C24+C30+C31+C27</f>
        <v>2541729</v>
      </c>
      <c r="D2" s="65" t="s">
        <v>87</v>
      </c>
    </row>
    <row r="3" spans="1:4" ht="15.75">
      <c r="A3" s="66" t="s">
        <v>112</v>
      </c>
      <c r="B3" s="67" t="s">
        <v>113</v>
      </c>
      <c r="C3" s="68">
        <f>C4</f>
        <v>979500</v>
      </c>
      <c r="D3" s="69" t="s">
        <v>87</v>
      </c>
    </row>
    <row r="4" spans="1:4" ht="15.75">
      <c r="A4" s="62" t="s">
        <v>114</v>
      </c>
      <c r="B4" s="63" t="s">
        <v>115</v>
      </c>
      <c r="C4" s="70">
        <v>979500</v>
      </c>
      <c r="D4" s="65" t="s">
        <v>87</v>
      </c>
    </row>
    <row r="5" spans="1:4" ht="15.75">
      <c r="A5" s="66" t="s">
        <v>116</v>
      </c>
      <c r="B5" s="67" t="s">
        <v>117</v>
      </c>
      <c r="C5" s="68">
        <f>C6+C7</f>
        <v>178500</v>
      </c>
      <c r="D5" s="69" t="s">
        <v>87</v>
      </c>
    </row>
    <row r="6" spans="1:4" ht="31.5">
      <c r="A6" s="62" t="s">
        <v>118</v>
      </c>
      <c r="B6" s="63" t="s">
        <v>119</v>
      </c>
      <c r="C6" s="70">
        <v>178000</v>
      </c>
      <c r="D6" s="65" t="s">
        <v>87</v>
      </c>
    </row>
    <row r="7" spans="1:4" ht="15.75">
      <c r="A7" s="66" t="s">
        <v>120</v>
      </c>
      <c r="B7" s="67" t="s">
        <v>121</v>
      </c>
      <c r="C7" s="68">
        <v>500</v>
      </c>
      <c r="D7" s="69" t="s">
        <v>87</v>
      </c>
    </row>
    <row r="8" spans="1:4" ht="15.75">
      <c r="A8" s="62" t="s">
        <v>122</v>
      </c>
      <c r="B8" s="63" t="s">
        <v>123</v>
      </c>
      <c r="C8" s="70">
        <f>C9+C10</f>
        <v>320000</v>
      </c>
      <c r="D8" s="65" t="s">
        <v>87</v>
      </c>
    </row>
    <row r="9" spans="1:4" ht="15.75">
      <c r="A9" s="66" t="s">
        <v>124</v>
      </c>
      <c r="B9" s="67" t="s">
        <v>125</v>
      </c>
      <c r="C9" s="71">
        <v>45000</v>
      </c>
      <c r="D9" s="69" t="s">
        <v>87</v>
      </c>
    </row>
    <row r="10" spans="1:4" ht="15.75">
      <c r="A10" s="62" t="s">
        <v>126</v>
      </c>
      <c r="B10" s="63" t="s">
        <v>127</v>
      </c>
      <c r="C10" s="70">
        <v>275000</v>
      </c>
      <c r="D10" s="65" t="s">
        <v>87</v>
      </c>
    </row>
    <row r="11" spans="1:4" ht="15.75">
      <c r="A11" s="66" t="s">
        <v>128</v>
      </c>
      <c r="B11" s="67" t="s">
        <v>129</v>
      </c>
      <c r="C11" s="68">
        <v>23000</v>
      </c>
      <c r="D11" s="69" t="s">
        <v>87</v>
      </c>
    </row>
    <row r="12" spans="1:4" ht="31.5">
      <c r="A12" s="62" t="s">
        <v>130</v>
      </c>
      <c r="B12" s="63" t="s">
        <v>131</v>
      </c>
      <c r="C12" s="70">
        <v>5000</v>
      </c>
      <c r="D12" s="65" t="s">
        <v>87</v>
      </c>
    </row>
    <row r="13" spans="1:4" ht="31.5">
      <c r="A13" s="66" t="s">
        <v>132</v>
      </c>
      <c r="B13" s="67" t="s">
        <v>133</v>
      </c>
      <c r="C13" s="68">
        <f>C14+C19+C21</f>
        <v>370300</v>
      </c>
      <c r="D13" s="69" t="s">
        <v>87</v>
      </c>
    </row>
    <row r="14" spans="1:4" ht="94.5">
      <c r="A14" s="62" t="s">
        <v>134</v>
      </c>
      <c r="B14" s="63" t="s">
        <v>135</v>
      </c>
      <c r="C14" s="70">
        <f>C15+C17+C16</f>
        <v>361000</v>
      </c>
      <c r="D14" s="65" t="s">
        <v>87</v>
      </c>
    </row>
    <row r="15" spans="1:4" ht="78.75">
      <c r="A15" s="66" t="s">
        <v>136</v>
      </c>
      <c r="B15" s="67" t="s">
        <v>137</v>
      </c>
      <c r="C15" s="68">
        <v>192000</v>
      </c>
      <c r="D15" s="69" t="s">
        <v>87</v>
      </c>
    </row>
    <row r="16" spans="1:4" ht="94.5">
      <c r="A16" s="72" t="s">
        <v>138</v>
      </c>
      <c r="B16" s="63" t="s">
        <v>139</v>
      </c>
      <c r="C16" s="70">
        <v>20000</v>
      </c>
      <c r="D16" s="65" t="s">
        <v>87</v>
      </c>
    </row>
    <row r="17" spans="1:4" ht="94.5">
      <c r="A17" s="66" t="s">
        <v>140</v>
      </c>
      <c r="B17" s="67" t="s">
        <v>141</v>
      </c>
      <c r="C17" s="68">
        <v>149000</v>
      </c>
      <c r="D17" s="69" t="s">
        <v>87</v>
      </c>
    </row>
    <row r="18" spans="1:4" ht="31.5">
      <c r="A18" s="62" t="s">
        <v>142</v>
      </c>
      <c r="B18" s="63" t="s">
        <v>143</v>
      </c>
      <c r="C18" s="70">
        <f>SUM(C19)</f>
        <v>1800</v>
      </c>
      <c r="D18" s="65" t="s">
        <v>87</v>
      </c>
    </row>
    <row r="19" spans="1:4" ht="63">
      <c r="A19" s="66" t="s">
        <v>144</v>
      </c>
      <c r="B19" s="67" t="s">
        <v>145</v>
      </c>
      <c r="C19" s="68">
        <v>1800</v>
      </c>
      <c r="D19" s="69" t="s">
        <v>87</v>
      </c>
    </row>
    <row r="20" spans="1:4" ht="94.5">
      <c r="A20" s="62" t="s">
        <v>146</v>
      </c>
      <c r="B20" s="73" t="s">
        <v>147</v>
      </c>
      <c r="C20" s="70">
        <f>SUM(C21)</f>
        <v>7500</v>
      </c>
      <c r="D20" s="65" t="s">
        <v>87</v>
      </c>
    </row>
    <row r="21" spans="1:4" ht="94.5">
      <c r="A21" s="66" t="s">
        <v>148</v>
      </c>
      <c r="B21" s="74" t="s">
        <v>149</v>
      </c>
      <c r="C21" s="68">
        <v>7500</v>
      </c>
      <c r="D21" s="69" t="s">
        <v>87</v>
      </c>
    </row>
    <row r="22" spans="1:4" ht="15.75">
      <c r="A22" s="62" t="s">
        <v>150</v>
      </c>
      <c r="B22" s="63" t="s">
        <v>151</v>
      </c>
      <c r="C22" s="70">
        <f>C23</f>
        <v>90894</v>
      </c>
      <c r="D22" s="65" t="s">
        <v>87</v>
      </c>
    </row>
    <row r="23" spans="1:4" ht="15.75">
      <c r="A23" s="66" t="s">
        <v>152</v>
      </c>
      <c r="B23" s="67" t="s">
        <v>153</v>
      </c>
      <c r="C23" s="68">
        <v>90894</v>
      </c>
      <c r="D23" s="69" t="s">
        <v>87</v>
      </c>
    </row>
    <row r="24" spans="1:4" ht="31.5">
      <c r="A24" s="62" t="s">
        <v>154</v>
      </c>
      <c r="B24" s="63" t="s">
        <v>155</v>
      </c>
      <c r="C24" s="70">
        <f>C25+C26</f>
        <v>353379</v>
      </c>
      <c r="D24" s="65" t="s">
        <v>87</v>
      </c>
    </row>
    <row r="25" spans="1:4" ht="15.75">
      <c r="A25" s="66" t="s">
        <v>156</v>
      </c>
      <c r="B25" s="67" t="s">
        <v>157</v>
      </c>
      <c r="C25" s="68">
        <v>500</v>
      </c>
      <c r="D25" s="69" t="s">
        <v>87</v>
      </c>
    </row>
    <row r="26" spans="1:4" ht="31.5">
      <c r="A26" s="62" t="s">
        <v>158</v>
      </c>
      <c r="B26" s="63" t="s">
        <v>159</v>
      </c>
      <c r="C26" s="70">
        <v>352879</v>
      </c>
      <c r="D26" s="65" t="s">
        <v>87</v>
      </c>
    </row>
    <row r="27" spans="1:4" ht="31.5">
      <c r="A27" s="66" t="s">
        <v>160</v>
      </c>
      <c r="B27" s="67" t="s">
        <v>161</v>
      </c>
      <c r="C27" s="68">
        <f>C28+C29</f>
        <v>173156</v>
      </c>
      <c r="D27" s="69" t="s">
        <v>87</v>
      </c>
    </row>
    <row r="28" spans="1:4" ht="78.75">
      <c r="A28" s="62" t="s">
        <v>162</v>
      </c>
      <c r="B28" s="63" t="s">
        <v>163</v>
      </c>
      <c r="C28" s="70">
        <v>160656</v>
      </c>
      <c r="D28" s="65" t="s">
        <v>87</v>
      </c>
    </row>
    <row r="29" spans="1:4" ht="63">
      <c r="A29" s="66" t="s">
        <v>164</v>
      </c>
      <c r="B29" s="67" t="s">
        <v>165</v>
      </c>
      <c r="C29" s="68">
        <v>12500</v>
      </c>
      <c r="D29" s="69" t="s">
        <v>87</v>
      </c>
    </row>
    <row r="30" spans="1:4" ht="15.75">
      <c r="A30" s="62" t="s">
        <v>166</v>
      </c>
      <c r="B30" s="63" t="s">
        <v>167</v>
      </c>
      <c r="C30" s="70">
        <v>43000</v>
      </c>
      <c r="D30" s="65" t="s">
        <v>87</v>
      </c>
    </row>
    <row r="31" spans="1:4" ht="15.75">
      <c r="A31" s="75" t="s">
        <v>168</v>
      </c>
      <c r="B31" s="76" t="s">
        <v>169</v>
      </c>
      <c r="C31" s="77">
        <v>5000</v>
      </c>
      <c r="D31" s="69" t="s">
        <v>87</v>
      </c>
    </row>
    <row r="32" spans="1:4" ht="15.75">
      <c r="A32" s="78" t="s">
        <v>170</v>
      </c>
      <c r="B32" s="79" t="s">
        <v>171</v>
      </c>
      <c r="C32" s="80">
        <f>C33</f>
        <v>1019156</v>
      </c>
      <c r="D32" s="65" t="s">
        <v>87</v>
      </c>
    </row>
    <row r="33" spans="1:4" ht="31.5">
      <c r="A33" s="66" t="s">
        <v>172</v>
      </c>
      <c r="B33" s="74" t="s">
        <v>173</v>
      </c>
      <c r="C33" s="68">
        <f>C34+C37+C45+C49</f>
        <v>1019156</v>
      </c>
      <c r="D33" s="69" t="s">
        <v>87</v>
      </c>
    </row>
    <row r="34" spans="1:4" ht="31.5">
      <c r="A34" s="62" t="s">
        <v>174</v>
      </c>
      <c r="B34" s="63" t="s">
        <v>255</v>
      </c>
      <c r="C34" s="70">
        <f>C35+C36</f>
        <v>121643</v>
      </c>
      <c r="D34" s="65" t="s">
        <v>87</v>
      </c>
    </row>
    <row r="35" spans="1:4" ht="47.25">
      <c r="A35" s="66" t="s">
        <v>175</v>
      </c>
      <c r="B35" s="67" t="s">
        <v>256</v>
      </c>
      <c r="C35" s="68">
        <v>17574</v>
      </c>
      <c r="D35" s="69" t="s">
        <v>87</v>
      </c>
    </row>
    <row r="36" spans="1:4" ht="63">
      <c r="A36" s="62" t="s">
        <v>176</v>
      </c>
      <c r="B36" s="63" t="s">
        <v>256</v>
      </c>
      <c r="C36" s="70">
        <v>104069</v>
      </c>
      <c r="D36" s="65" t="s">
        <v>87</v>
      </c>
    </row>
    <row r="37" spans="1:4" ht="31.5">
      <c r="A37" s="66" t="s">
        <v>177</v>
      </c>
      <c r="B37" s="67" t="s">
        <v>178</v>
      </c>
      <c r="C37" s="68">
        <f>C38+C39+C40+C41+C42+C43+C44</f>
        <v>165331</v>
      </c>
      <c r="D37" s="69" t="s">
        <v>87</v>
      </c>
    </row>
    <row r="38" spans="1:4" ht="63">
      <c r="A38" s="62" t="s">
        <v>179</v>
      </c>
      <c r="B38" s="63" t="s">
        <v>180</v>
      </c>
      <c r="C38" s="70">
        <v>1680</v>
      </c>
      <c r="D38" s="65" t="s">
        <v>87</v>
      </c>
    </row>
    <row r="39" spans="1:4" ht="63">
      <c r="A39" s="66" t="s">
        <v>181</v>
      </c>
      <c r="B39" s="67" t="s">
        <v>182</v>
      </c>
      <c r="C39" s="68">
        <v>31208</v>
      </c>
      <c r="D39" s="69" t="s">
        <v>87</v>
      </c>
    </row>
    <row r="40" spans="1:4" ht="63">
      <c r="A40" s="62" t="s">
        <v>183</v>
      </c>
      <c r="B40" s="63" t="s">
        <v>184</v>
      </c>
      <c r="C40" s="70">
        <v>70</v>
      </c>
      <c r="D40" s="65" t="s">
        <v>87</v>
      </c>
    </row>
    <row r="41" spans="1:4" ht="47.25">
      <c r="A41" s="66" t="s">
        <v>185</v>
      </c>
      <c r="B41" s="67" t="s">
        <v>186</v>
      </c>
      <c r="C41" s="68">
        <v>70</v>
      </c>
      <c r="D41" s="69" t="s">
        <v>87</v>
      </c>
    </row>
    <row r="42" spans="1:4" ht="47.25">
      <c r="A42" s="81" t="s">
        <v>187</v>
      </c>
      <c r="B42" s="73" t="s">
        <v>186</v>
      </c>
      <c r="C42" s="70">
        <v>13981</v>
      </c>
      <c r="D42" s="65" t="s">
        <v>87</v>
      </c>
    </row>
    <row r="43" spans="1:4" ht="126">
      <c r="A43" s="82" t="s">
        <v>188</v>
      </c>
      <c r="B43" s="74" t="s">
        <v>186</v>
      </c>
      <c r="C43" s="68">
        <v>110965</v>
      </c>
      <c r="D43" s="69" t="s">
        <v>87</v>
      </c>
    </row>
    <row r="44" spans="1:4" ht="47.25">
      <c r="A44" s="81" t="s">
        <v>189</v>
      </c>
      <c r="B44" s="73" t="s">
        <v>190</v>
      </c>
      <c r="C44" s="70">
        <v>7357</v>
      </c>
      <c r="D44" s="65" t="s">
        <v>87</v>
      </c>
    </row>
    <row r="45" spans="1:4" ht="31.5">
      <c r="A45" s="66" t="s">
        <v>191</v>
      </c>
      <c r="B45" s="67" t="s">
        <v>192</v>
      </c>
      <c r="C45" s="68">
        <f>C46+C47+C48</f>
        <v>722757</v>
      </c>
      <c r="D45" s="69" t="s">
        <v>87</v>
      </c>
    </row>
    <row r="46" spans="1:4" ht="47.25">
      <c r="A46" s="62" t="s">
        <v>193</v>
      </c>
      <c r="B46" s="63" t="s">
        <v>194</v>
      </c>
      <c r="C46" s="70">
        <v>96286</v>
      </c>
      <c r="D46" s="65" t="s">
        <v>87</v>
      </c>
    </row>
    <row r="47" spans="1:4" ht="47.25">
      <c r="A47" s="66" t="s">
        <v>195</v>
      </c>
      <c r="B47" s="67" t="s">
        <v>196</v>
      </c>
      <c r="C47" s="68">
        <v>20028</v>
      </c>
      <c r="D47" s="69" t="s">
        <v>87</v>
      </c>
    </row>
    <row r="48" spans="1:4" ht="94.5">
      <c r="A48" s="62" t="s">
        <v>197</v>
      </c>
      <c r="B48" s="63" t="s">
        <v>198</v>
      </c>
      <c r="C48" s="70">
        <v>606443</v>
      </c>
      <c r="D48" s="65" t="s">
        <v>87</v>
      </c>
    </row>
    <row r="49" spans="1:4" ht="15.75">
      <c r="A49" s="66" t="s">
        <v>199</v>
      </c>
      <c r="B49" s="67" t="s">
        <v>200</v>
      </c>
      <c r="C49" s="68">
        <f>C50+C52+C51</f>
        <v>9425</v>
      </c>
      <c r="D49" s="69" t="s">
        <v>87</v>
      </c>
    </row>
    <row r="50" spans="1:4" ht="63">
      <c r="A50" s="62" t="s">
        <v>201</v>
      </c>
      <c r="B50" s="63" t="s">
        <v>202</v>
      </c>
      <c r="C50" s="70">
        <v>5377</v>
      </c>
      <c r="D50" s="65" t="s">
        <v>87</v>
      </c>
    </row>
    <row r="51" spans="1:4" ht="63">
      <c r="A51" s="66" t="s">
        <v>203</v>
      </c>
      <c r="B51" s="67" t="s">
        <v>202</v>
      </c>
      <c r="C51" s="68">
        <v>3282</v>
      </c>
      <c r="D51" s="69" t="s">
        <v>87</v>
      </c>
    </row>
    <row r="52" spans="1:4" ht="110.25">
      <c r="A52" s="81" t="s">
        <v>204</v>
      </c>
      <c r="B52" s="63" t="s">
        <v>202</v>
      </c>
      <c r="C52" s="70">
        <v>766</v>
      </c>
      <c r="D52" s="65" t="s">
        <v>87</v>
      </c>
    </row>
    <row r="53" spans="1:4" ht="15.75">
      <c r="A53" s="75" t="s">
        <v>251</v>
      </c>
      <c r="B53" s="76"/>
      <c r="C53" s="83">
        <f>C2+C32</f>
        <v>3560885</v>
      </c>
      <c r="D53" s="69" t="s">
        <v>87</v>
      </c>
    </row>
    <row r="54" spans="1:4" ht="15">
      <c r="A54" s="84" t="s">
        <v>205</v>
      </c>
      <c r="B54" s="85" t="s">
        <v>111</v>
      </c>
      <c r="C54" s="86">
        <v>7057349</v>
      </c>
      <c r="D54" s="65" t="s">
        <v>86</v>
      </c>
    </row>
    <row r="55" spans="1:4" ht="15">
      <c r="A55" s="87" t="s">
        <v>206</v>
      </c>
      <c r="B55" s="88" t="s">
        <v>113</v>
      </c>
      <c r="C55" s="89">
        <v>3910000</v>
      </c>
      <c r="D55" s="69" t="s">
        <v>86</v>
      </c>
    </row>
    <row r="56" spans="1:4" ht="15">
      <c r="A56" s="90" t="s">
        <v>114</v>
      </c>
      <c r="B56" s="91" t="s">
        <v>115</v>
      </c>
      <c r="C56" s="92">
        <v>3910000</v>
      </c>
      <c r="D56" s="65" t="s">
        <v>86</v>
      </c>
    </row>
    <row r="57" spans="1:4" ht="15">
      <c r="A57" s="87" t="s">
        <v>207</v>
      </c>
      <c r="B57" s="88" t="s">
        <v>117</v>
      </c>
      <c r="C57" s="89">
        <v>532800</v>
      </c>
      <c r="D57" s="69" t="s">
        <v>86</v>
      </c>
    </row>
    <row r="58" spans="1:4" ht="30">
      <c r="A58" s="93" t="s">
        <v>118</v>
      </c>
      <c r="B58" s="94" t="s">
        <v>119</v>
      </c>
      <c r="C58" s="95">
        <v>532800</v>
      </c>
      <c r="D58" s="65" t="s">
        <v>86</v>
      </c>
    </row>
    <row r="59" spans="1:4" ht="15">
      <c r="A59" s="87" t="s">
        <v>208</v>
      </c>
      <c r="B59" s="88" t="s">
        <v>123</v>
      </c>
      <c r="C59" s="89">
        <v>963000</v>
      </c>
      <c r="D59" s="69" t="s">
        <v>86</v>
      </c>
    </row>
    <row r="60" spans="1:4" ht="45">
      <c r="A60" s="93" t="s">
        <v>209</v>
      </c>
      <c r="B60" s="94" t="s">
        <v>257</v>
      </c>
      <c r="C60" s="95">
        <v>180000</v>
      </c>
      <c r="D60" s="65" t="s">
        <v>86</v>
      </c>
    </row>
    <row r="61" spans="1:4" ht="15">
      <c r="A61" s="96" t="s">
        <v>126</v>
      </c>
      <c r="B61" s="97" t="s">
        <v>127</v>
      </c>
      <c r="C61" s="98">
        <v>783000</v>
      </c>
      <c r="D61" s="69" t="s">
        <v>86</v>
      </c>
    </row>
    <row r="62" spans="1:4" ht="15">
      <c r="A62" s="99" t="s">
        <v>210</v>
      </c>
      <c r="B62" s="85" t="s">
        <v>129</v>
      </c>
      <c r="C62" s="86">
        <v>107500</v>
      </c>
      <c r="D62" s="65" t="s">
        <v>86</v>
      </c>
    </row>
    <row r="63" spans="1:4" ht="60">
      <c r="A63" s="96" t="s">
        <v>211</v>
      </c>
      <c r="B63" s="97" t="s">
        <v>258</v>
      </c>
      <c r="C63" s="98">
        <v>57000</v>
      </c>
      <c r="D63" s="69" t="s">
        <v>86</v>
      </c>
    </row>
    <row r="64" spans="1:4" ht="75">
      <c r="A64" s="93" t="s">
        <v>212</v>
      </c>
      <c r="B64" s="94" t="s">
        <v>259</v>
      </c>
      <c r="C64" s="95">
        <v>50462</v>
      </c>
      <c r="D64" s="65" t="s">
        <v>86</v>
      </c>
    </row>
    <row r="65" spans="1:4" ht="30">
      <c r="A65" s="96" t="s">
        <v>213</v>
      </c>
      <c r="B65" s="97" t="s">
        <v>260</v>
      </c>
      <c r="C65" s="98">
        <v>38</v>
      </c>
      <c r="D65" s="69" t="s">
        <v>86</v>
      </c>
    </row>
    <row r="66" spans="1:4" ht="38.25">
      <c r="A66" s="99" t="s">
        <v>214</v>
      </c>
      <c r="B66" s="85" t="s">
        <v>133</v>
      </c>
      <c r="C66" s="86">
        <v>1011893</v>
      </c>
      <c r="D66" s="65" t="s">
        <v>86</v>
      </c>
    </row>
    <row r="67" spans="1:4" ht="60">
      <c r="A67" s="96" t="s">
        <v>215</v>
      </c>
      <c r="B67" s="97" t="s">
        <v>261</v>
      </c>
      <c r="C67" s="98">
        <v>274</v>
      </c>
      <c r="D67" s="69" t="s">
        <v>86</v>
      </c>
    </row>
    <row r="68" spans="1:4" ht="90">
      <c r="A68" s="93" t="s">
        <v>216</v>
      </c>
      <c r="B68" s="100" t="s">
        <v>135</v>
      </c>
      <c r="C68" s="92">
        <v>561065</v>
      </c>
      <c r="D68" s="65" t="s">
        <v>86</v>
      </c>
    </row>
    <row r="69" spans="1:4" ht="75">
      <c r="A69" s="96" t="s">
        <v>217</v>
      </c>
      <c r="B69" s="97" t="s">
        <v>262</v>
      </c>
      <c r="C69" s="98">
        <v>421065</v>
      </c>
      <c r="D69" s="69" t="s">
        <v>86</v>
      </c>
    </row>
    <row r="70" spans="1:4" ht="75">
      <c r="A70" s="93" t="s">
        <v>218</v>
      </c>
      <c r="B70" s="94" t="s">
        <v>263</v>
      </c>
      <c r="C70" s="95">
        <v>140000</v>
      </c>
      <c r="D70" s="65" t="s">
        <v>86</v>
      </c>
    </row>
    <row r="71" spans="1:4" ht="75">
      <c r="A71" s="96" t="s">
        <v>219</v>
      </c>
      <c r="B71" s="97" t="s">
        <v>264</v>
      </c>
      <c r="C71" s="98">
        <v>450554</v>
      </c>
      <c r="D71" s="69" t="s">
        <v>86</v>
      </c>
    </row>
    <row r="72" spans="1:4" ht="75">
      <c r="A72" s="93" t="s">
        <v>219</v>
      </c>
      <c r="B72" s="94" t="s">
        <v>265</v>
      </c>
      <c r="C72" s="95">
        <v>18793</v>
      </c>
      <c r="D72" s="65" t="s">
        <v>86</v>
      </c>
    </row>
    <row r="73" spans="1:4" ht="75">
      <c r="A73" s="96" t="s">
        <v>219</v>
      </c>
      <c r="B73" s="97" t="s">
        <v>266</v>
      </c>
      <c r="C73" s="98">
        <v>366026</v>
      </c>
      <c r="D73" s="69" t="s">
        <v>86</v>
      </c>
    </row>
    <row r="74" spans="1:4" ht="75">
      <c r="A74" s="93" t="s">
        <v>219</v>
      </c>
      <c r="B74" s="94" t="s">
        <v>267</v>
      </c>
      <c r="C74" s="95">
        <v>21452</v>
      </c>
      <c r="D74" s="65" t="s">
        <v>86</v>
      </c>
    </row>
    <row r="75" spans="1:4" ht="75">
      <c r="A75" s="96" t="s">
        <v>219</v>
      </c>
      <c r="B75" s="97" t="s">
        <v>268</v>
      </c>
      <c r="C75" s="98">
        <v>41808</v>
      </c>
      <c r="D75" s="69" t="s">
        <v>86</v>
      </c>
    </row>
    <row r="76" spans="1:4" ht="75">
      <c r="A76" s="93" t="s">
        <v>219</v>
      </c>
      <c r="B76" s="94" t="s">
        <v>269</v>
      </c>
      <c r="C76" s="95">
        <v>2475</v>
      </c>
      <c r="D76" s="65" t="s">
        <v>86</v>
      </c>
    </row>
    <row r="77" spans="1:4" ht="15">
      <c r="A77" s="87" t="s">
        <v>220</v>
      </c>
      <c r="B77" s="88" t="s">
        <v>151</v>
      </c>
      <c r="C77" s="89">
        <v>34992</v>
      </c>
      <c r="D77" s="69" t="s">
        <v>86</v>
      </c>
    </row>
    <row r="78" spans="1:4" ht="15">
      <c r="A78" s="93" t="s">
        <v>152</v>
      </c>
      <c r="B78" s="94" t="s">
        <v>153</v>
      </c>
      <c r="C78" s="95">
        <v>34992</v>
      </c>
      <c r="D78" s="65" t="s">
        <v>86</v>
      </c>
    </row>
    <row r="79" spans="1:4" ht="25.5">
      <c r="A79" s="87" t="s">
        <v>221</v>
      </c>
      <c r="B79" s="88" t="s">
        <v>155</v>
      </c>
      <c r="C79" s="89">
        <v>3440</v>
      </c>
      <c r="D79" s="69" t="s">
        <v>86</v>
      </c>
    </row>
    <row r="80" spans="1:4" ht="45">
      <c r="A80" s="93" t="s">
        <v>222</v>
      </c>
      <c r="B80" s="94" t="s">
        <v>223</v>
      </c>
      <c r="C80" s="95">
        <v>1440</v>
      </c>
      <c r="D80" s="65" t="s">
        <v>86</v>
      </c>
    </row>
    <row r="81" spans="1:4" ht="45">
      <c r="A81" s="96" t="s">
        <v>224</v>
      </c>
      <c r="B81" s="97" t="s">
        <v>270</v>
      </c>
      <c r="C81" s="98">
        <v>2000</v>
      </c>
      <c r="D81" s="69" t="s">
        <v>86</v>
      </c>
    </row>
    <row r="82" spans="1:4" ht="25.5">
      <c r="A82" s="99" t="s">
        <v>225</v>
      </c>
      <c r="B82" s="101" t="s">
        <v>161</v>
      </c>
      <c r="C82" s="102">
        <v>354000</v>
      </c>
      <c r="D82" s="65" t="s">
        <v>86</v>
      </c>
    </row>
    <row r="83" spans="1:4" ht="90">
      <c r="A83" s="96" t="s">
        <v>226</v>
      </c>
      <c r="B83" s="97" t="s">
        <v>271</v>
      </c>
      <c r="C83" s="98">
        <v>254000</v>
      </c>
      <c r="D83" s="69" t="s">
        <v>86</v>
      </c>
    </row>
    <row r="84" spans="1:4" ht="45">
      <c r="A84" s="93" t="s">
        <v>227</v>
      </c>
      <c r="B84" s="94" t="s">
        <v>272</v>
      </c>
      <c r="C84" s="95">
        <v>100000</v>
      </c>
      <c r="D84" s="65" t="s">
        <v>86</v>
      </c>
    </row>
    <row r="85" spans="1:4" ht="15">
      <c r="A85" s="87" t="s">
        <v>228</v>
      </c>
      <c r="B85" s="88" t="s">
        <v>167</v>
      </c>
      <c r="C85" s="89">
        <v>111500</v>
      </c>
      <c r="D85" s="69" t="s">
        <v>86</v>
      </c>
    </row>
    <row r="86" spans="1:4" ht="15">
      <c r="A86" s="99" t="s">
        <v>229</v>
      </c>
      <c r="B86" s="85" t="s">
        <v>169</v>
      </c>
      <c r="C86" s="86">
        <v>28224</v>
      </c>
      <c r="D86" s="65" t="s">
        <v>86</v>
      </c>
    </row>
    <row r="87" spans="1:4" ht="15">
      <c r="A87" s="96" t="s">
        <v>230</v>
      </c>
      <c r="B87" s="97" t="s">
        <v>273</v>
      </c>
      <c r="C87" s="98">
        <v>28224</v>
      </c>
      <c r="D87" s="69" t="s">
        <v>86</v>
      </c>
    </row>
    <row r="88" spans="1:4" ht="15">
      <c r="A88" s="99" t="s">
        <v>231</v>
      </c>
      <c r="B88" s="85" t="s">
        <v>171</v>
      </c>
      <c r="C88" s="86">
        <v>1496720</v>
      </c>
      <c r="D88" s="65" t="s">
        <v>86</v>
      </c>
    </row>
    <row r="89" spans="1:4" ht="25.5">
      <c r="A89" s="87" t="s">
        <v>172</v>
      </c>
      <c r="B89" s="88" t="s">
        <v>173</v>
      </c>
      <c r="C89" s="89">
        <v>1496720</v>
      </c>
      <c r="D89" s="69" t="s">
        <v>86</v>
      </c>
    </row>
    <row r="90" spans="1:4" ht="15">
      <c r="A90" s="93" t="s">
        <v>232</v>
      </c>
      <c r="B90" s="100" t="s">
        <v>274</v>
      </c>
      <c r="C90" s="92">
        <v>40153</v>
      </c>
      <c r="D90" s="65" t="s">
        <v>86</v>
      </c>
    </row>
    <row r="91" spans="1:4" ht="15">
      <c r="A91" s="96" t="s">
        <v>233</v>
      </c>
      <c r="B91" s="103" t="s">
        <v>275</v>
      </c>
      <c r="C91" s="104">
        <v>3000</v>
      </c>
      <c r="D91" s="69" t="s">
        <v>86</v>
      </c>
    </row>
    <row r="92" spans="1:4" ht="60">
      <c r="A92" s="93" t="s">
        <v>234</v>
      </c>
      <c r="B92" s="100" t="s">
        <v>276</v>
      </c>
      <c r="C92" s="92">
        <v>53329</v>
      </c>
      <c r="D92" s="65" t="s">
        <v>86</v>
      </c>
    </row>
    <row r="93" spans="1:4" ht="105">
      <c r="A93" s="96" t="s">
        <v>235</v>
      </c>
      <c r="B93" s="97" t="s">
        <v>277</v>
      </c>
      <c r="C93" s="98">
        <v>7065</v>
      </c>
      <c r="D93" s="69" t="s">
        <v>86</v>
      </c>
    </row>
    <row r="94" spans="1:4" ht="30">
      <c r="A94" s="93" t="s">
        <v>236</v>
      </c>
      <c r="B94" s="100" t="s">
        <v>278</v>
      </c>
      <c r="C94" s="92">
        <v>400</v>
      </c>
      <c r="D94" s="65" t="s">
        <v>86</v>
      </c>
    </row>
    <row r="95" spans="1:4" ht="45">
      <c r="A95" s="96" t="s">
        <v>237</v>
      </c>
      <c r="B95" s="97" t="s">
        <v>238</v>
      </c>
      <c r="C95" s="98">
        <v>15092</v>
      </c>
      <c r="D95" s="69" t="s">
        <v>86</v>
      </c>
    </row>
    <row r="96" spans="1:4" ht="25.5">
      <c r="A96" s="99" t="s">
        <v>239</v>
      </c>
      <c r="B96" s="85" t="s">
        <v>279</v>
      </c>
      <c r="C96" s="86">
        <v>209212</v>
      </c>
      <c r="D96" s="65" t="s">
        <v>86</v>
      </c>
    </row>
    <row r="97" spans="1:4" ht="30">
      <c r="A97" s="96" t="s">
        <v>240</v>
      </c>
      <c r="B97" s="97" t="s">
        <v>280</v>
      </c>
      <c r="C97" s="98">
        <v>178352</v>
      </c>
      <c r="D97" s="69" t="s">
        <v>86</v>
      </c>
    </row>
    <row r="98" spans="1:4" ht="15">
      <c r="A98" s="93" t="s">
        <v>241</v>
      </c>
      <c r="B98" s="94" t="s">
        <v>281</v>
      </c>
      <c r="C98" s="95">
        <v>1681</v>
      </c>
      <c r="D98" s="65" t="s">
        <v>86</v>
      </c>
    </row>
    <row r="99" spans="1:4" ht="30">
      <c r="A99" s="96" t="s">
        <v>242</v>
      </c>
      <c r="B99" s="97" t="s">
        <v>282</v>
      </c>
      <c r="C99" s="98">
        <v>1681</v>
      </c>
      <c r="D99" s="69" t="s">
        <v>86</v>
      </c>
    </row>
    <row r="100" spans="1:4" ht="15">
      <c r="A100" s="93" t="s">
        <v>243</v>
      </c>
      <c r="B100" s="94" t="s">
        <v>283</v>
      </c>
      <c r="C100" s="95">
        <v>210</v>
      </c>
      <c r="D100" s="65" t="s">
        <v>86</v>
      </c>
    </row>
    <row r="101" spans="1:4" ht="30">
      <c r="A101" s="96" t="s">
        <v>244</v>
      </c>
      <c r="B101" s="97" t="s">
        <v>284</v>
      </c>
      <c r="C101" s="98">
        <v>2488</v>
      </c>
      <c r="D101" s="69" t="s">
        <v>86</v>
      </c>
    </row>
    <row r="102" spans="1:4" ht="45">
      <c r="A102" s="93" t="s">
        <v>245</v>
      </c>
      <c r="B102" s="94" t="s">
        <v>285</v>
      </c>
      <c r="C102" s="95">
        <v>4604</v>
      </c>
      <c r="D102" s="65" t="s">
        <v>86</v>
      </c>
    </row>
    <row r="103" spans="1:4" ht="30">
      <c r="A103" s="96" t="s">
        <v>246</v>
      </c>
      <c r="B103" s="97" t="s">
        <v>286</v>
      </c>
      <c r="C103" s="98">
        <v>20196</v>
      </c>
      <c r="D103" s="69" t="s">
        <v>86</v>
      </c>
    </row>
    <row r="104" spans="1:4" ht="90">
      <c r="A104" s="93" t="s">
        <v>247</v>
      </c>
      <c r="B104" s="100" t="s">
        <v>198</v>
      </c>
      <c r="C104" s="92">
        <v>1161208</v>
      </c>
      <c r="D104" s="65" t="s">
        <v>86</v>
      </c>
    </row>
    <row r="105" spans="1:4" ht="75">
      <c r="A105" s="96" t="s">
        <v>248</v>
      </c>
      <c r="B105" s="97" t="s">
        <v>287</v>
      </c>
      <c r="C105" s="98">
        <v>303</v>
      </c>
      <c r="D105" s="69" t="s">
        <v>86</v>
      </c>
    </row>
    <row r="106" spans="1:4" ht="60">
      <c r="A106" s="93" t="s">
        <v>249</v>
      </c>
      <c r="B106" s="94" t="s">
        <v>288</v>
      </c>
      <c r="C106" s="95">
        <v>3450</v>
      </c>
      <c r="D106" s="65" t="s">
        <v>86</v>
      </c>
    </row>
    <row r="107" spans="1:4" ht="60">
      <c r="A107" s="96" t="s">
        <v>250</v>
      </c>
      <c r="B107" s="97" t="s">
        <v>289</v>
      </c>
      <c r="C107" s="98">
        <v>3508</v>
      </c>
      <c r="D107" s="69" t="s">
        <v>86</v>
      </c>
    </row>
    <row r="108" spans="1:4" ht="15">
      <c r="A108" s="99" t="s">
        <v>251</v>
      </c>
      <c r="B108" s="85"/>
      <c r="C108" s="86">
        <v>8554069</v>
      </c>
      <c r="D108" s="105" t="s">
        <v>86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a.almukhamedov</dc:creator>
  <cp:keywords/>
  <dc:description/>
  <cp:lastModifiedBy>a.almukhamedov</cp:lastModifiedBy>
  <cp:lastPrinted>2010-03-10T07:58:41Z</cp:lastPrinted>
  <dcterms:created xsi:type="dcterms:W3CDTF">2010-03-10T03:31:41Z</dcterms:created>
  <dcterms:modified xsi:type="dcterms:W3CDTF">2010-03-10T09:59:13Z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